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_FilterDatabase" localSheetId="0" hidden="1">Arkusz1!$L$1:$L$120</definedName>
  </definedNames>
  <calcPr calcId="125725"/>
</workbook>
</file>

<file path=xl/calcChain.xml><?xml version="1.0" encoding="utf-8"?>
<calcChain xmlns="http://schemas.openxmlformats.org/spreadsheetml/2006/main">
  <c r="L98" i="1"/>
  <c r="K98"/>
  <c r="L97"/>
  <c r="K97"/>
  <c r="L96"/>
  <c r="K96"/>
  <c r="K41" l="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I91" l="1"/>
  <c r="H99" l="1"/>
  <c r="F99"/>
  <c r="E99"/>
  <c r="D99"/>
  <c r="N91"/>
  <c r="M91"/>
  <c r="G99"/>
  <c r="O91" l="1"/>
  <c r="L99"/>
  <c r="K99"/>
  <c r="J99"/>
  <c r="I99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Q41"/>
  <c r="P41"/>
  <c r="Q38" l="1"/>
  <c r="Q39"/>
  <c r="Q40"/>
  <c r="O40"/>
  <c r="P40"/>
  <c r="O39"/>
  <c r="P39"/>
  <c r="O38"/>
  <c r="P38"/>
  <c r="R38" s="1"/>
  <c r="J40"/>
  <c r="K40"/>
  <c r="J39"/>
  <c r="K39"/>
  <c r="J38"/>
  <c r="K38"/>
  <c r="R39" l="1"/>
  <c r="R40"/>
  <c r="O90"/>
  <c r="R90" s="1"/>
  <c r="J90"/>
  <c r="O89"/>
  <c r="R89" s="1"/>
  <c r="J89"/>
  <c r="O88"/>
  <c r="R88" s="1"/>
  <c r="J88"/>
  <c r="O87"/>
  <c r="R87" s="1"/>
  <c r="J87"/>
  <c r="O86"/>
  <c r="R86" s="1"/>
  <c r="J86"/>
  <c r="O85"/>
  <c r="R85" s="1"/>
  <c r="J85"/>
  <c r="O84"/>
  <c r="R84" s="1"/>
  <c r="J84"/>
  <c r="O83"/>
  <c r="R83" s="1"/>
  <c r="J83"/>
  <c r="O82"/>
  <c r="R82" s="1"/>
  <c r="J82"/>
  <c r="O81"/>
  <c r="R81" s="1"/>
  <c r="J81"/>
  <c r="O80"/>
  <c r="R80" s="1"/>
  <c r="J80"/>
  <c r="O79"/>
  <c r="R79" s="1"/>
  <c r="J79"/>
  <c r="O78"/>
  <c r="R78" s="1"/>
  <c r="J78"/>
  <c r="O77"/>
  <c r="R77" s="1"/>
  <c r="J77"/>
  <c r="O76"/>
  <c r="R76" s="1"/>
  <c r="J76"/>
  <c r="O75"/>
  <c r="R75" s="1"/>
  <c r="J75"/>
  <c r="O74"/>
  <c r="R74" s="1"/>
  <c r="J74"/>
  <c r="O73"/>
  <c r="R73" s="1"/>
  <c r="J73"/>
  <c r="O72"/>
  <c r="R72" s="1"/>
  <c r="J72"/>
  <c r="O71"/>
  <c r="R71" s="1"/>
  <c r="J71"/>
  <c r="O70"/>
  <c r="R70" s="1"/>
  <c r="J70"/>
  <c r="O69"/>
  <c r="R69" s="1"/>
  <c r="J69"/>
  <c r="O68"/>
  <c r="R68" s="1"/>
  <c r="J68"/>
  <c r="O67"/>
  <c r="R67" s="1"/>
  <c r="J67"/>
  <c r="O66"/>
  <c r="R66" s="1"/>
  <c r="J66"/>
  <c r="O65"/>
  <c r="R65" s="1"/>
  <c r="J65"/>
  <c r="O64"/>
  <c r="R64" s="1"/>
  <c r="J64"/>
  <c r="O63"/>
  <c r="R63" s="1"/>
  <c r="J63"/>
  <c r="O62"/>
  <c r="R62" s="1"/>
  <c r="J62"/>
  <c r="O61"/>
  <c r="R61" s="1"/>
  <c r="J61"/>
  <c r="O60"/>
  <c r="R60" s="1"/>
  <c r="J60"/>
  <c r="O59"/>
  <c r="R59" s="1"/>
  <c r="J59"/>
  <c r="O58"/>
  <c r="R58" s="1"/>
  <c r="J58"/>
  <c r="O57"/>
  <c r="R57" s="1"/>
  <c r="J57"/>
  <c r="O56"/>
  <c r="R56" s="1"/>
  <c r="J56"/>
  <c r="O55"/>
  <c r="R55" s="1"/>
  <c r="J55"/>
  <c r="O54"/>
  <c r="R54" s="1"/>
  <c r="J54"/>
  <c r="O53"/>
  <c r="R53" s="1"/>
  <c r="J53"/>
  <c r="O52"/>
  <c r="R52" s="1"/>
  <c r="J52"/>
  <c r="O51"/>
  <c r="R51" s="1"/>
  <c r="J51"/>
  <c r="O50"/>
  <c r="R50" s="1"/>
  <c r="J50"/>
  <c r="O49"/>
  <c r="R49" s="1"/>
  <c r="J49"/>
  <c r="O48"/>
  <c r="R48" s="1"/>
  <c r="J48"/>
  <c r="O47"/>
  <c r="R47" s="1"/>
  <c r="J47"/>
  <c r="O46"/>
  <c r="R46" s="1"/>
  <c r="J46"/>
  <c r="O45"/>
  <c r="R45" s="1"/>
  <c r="J45"/>
  <c r="O44"/>
  <c r="R44" s="1"/>
  <c r="J44"/>
  <c r="O43"/>
  <c r="R43" s="1"/>
  <c r="J43"/>
  <c r="O42"/>
  <c r="R42" s="1"/>
  <c r="J42"/>
  <c r="O41"/>
  <c r="R41" s="1"/>
  <c r="J41"/>
  <c r="Q37" l="1"/>
  <c r="P37"/>
  <c r="O37"/>
  <c r="K37"/>
  <c r="J37"/>
  <c r="Q36"/>
  <c r="P36"/>
  <c r="O36"/>
  <c r="K36"/>
  <c r="J36"/>
  <c r="Q35"/>
  <c r="P35"/>
  <c r="O35"/>
  <c r="K35"/>
  <c r="J35"/>
  <c r="Q34"/>
  <c r="P34"/>
  <c r="O34"/>
  <c r="K34"/>
  <c r="J34"/>
  <c r="Q33"/>
  <c r="P33"/>
  <c r="O33"/>
  <c r="K33"/>
  <c r="J33"/>
  <c r="Q32"/>
  <c r="P32"/>
  <c r="O32"/>
  <c r="K32"/>
  <c r="J32"/>
  <c r="Q31"/>
  <c r="P31"/>
  <c r="O31"/>
  <c r="K31"/>
  <c r="J31"/>
  <c r="Q30"/>
  <c r="P30"/>
  <c r="O30"/>
  <c r="K30"/>
  <c r="J30"/>
  <c r="Q29"/>
  <c r="P29"/>
  <c r="O29"/>
  <c r="K29"/>
  <c r="J29"/>
  <c r="Q28"/>
  <c r="P28"/>
  <c r="O28"/>
  <c r="K28"/>
  <c r="J28"/>
  <c r="Q27"/>
  <c r="P27"/>
  <c r="O27"/>
  <c r="K27"/>
  <c r="J27"/>
  <c r="Q26"/>
  <c r="P26"/>
  <c r="O26"/>
  <c r="K26"/>
  <c r="J26"/>
  <c r="Q25"/>
  <c r="P25"/>
  <c r="O25"/>
  <c r="K25"/>
  <c r="J25"/>
  <c r="Q24"/>
  <c r="P24"/>
  <c r="O24"/>
  <c r="K24"/>
  <c r="J24"/>
  <c r="Q23"/>
  <c r="P23"/>
  <c r="O23"/>
  <c r="K23"/>
  <c r="J23"/>
  <c r="Q22"/>
  <c r="P22"/>
  <c r="O22"/>
  <c r="K22"/>
  <c r="J22"/>
  <c r="Q21"/>
  <c r="P21"/>
  <c r="O21"/>
  <c r="K21"/>
  <c r="J21"/>
  <c r="Q20"/>
  <c r="P20"/>
  <c r="O20"/>
  <c r="K20"/>
  <c r="J20"/>
  <c r="Q19"/>
  <c r="P19"/>
  <c r="O19"/>
  <c r="K19"/>
  <c r="J19"/>
  <c r="Q18"/>
  <c r="P18"/>
  <c r="O18"/>
  <c r="K18"/>
  <c r="J18"/>
  <c r="Q17"/>
  <c r="P17"/>
  <c r="O17"/>
  <c r="K17"/>
  <c r="J17"/>
  <c r="Q16"/>
  <c r="P16"/>
  <c r="O16"/>
  <c r="K16"/>
  <c r="J16"/>
  <c r="Q15"/>
  <c r="P15"/>
  <c r="O15"/>
  <c r="K15"/>
  <c r="J15"/>
  <c r="Q14"/>
  <c r="P14"/>
  <c r="O14"/>
  <c r="K14"/>
  <c r="J14"/>
  <c r="Q13"/>
  <c r="P13"/>
  <c r="O13"/>
  <c r="K13"/>
  <c r="J13"/>
  <c r="Q12"/>
  <c r="P12"/>
  <c r="O12"/>
  <c r="K12"/>
  <c r="J12"/>
  <c r="Q11"/>
  <c r="P11"/>
  <c r="O11"/>
  <c r="K11"/>
  <c r="J11"/>
  <c r="Q10"/>
  <c r="P10"/>
  <c r="O10"/>
  <c r="K10"/>
  <c r="J10"/>
  <c r="Q9"/>
  <c r="P9"/>
  <c r="O9"/>
  <c r="K9"/>
  <c r="J9"/>
  <c r="Q8"/>
  <c r="P8"/>
  <c r="O8"/>
  <c r="K8"/>
  <c r="J8"/>
  <c r="Q7"/>
  <c r="P7"/>
  <c r="O7"/>
  <c r="K7"/>
  <c r="J7"/>
  <c r="Q6"/>
  <c r="P6"/>
  <c r="O6"/>
  <c r="K6"/>
  <c r="J6"/>
  <c r="K91" l="1"/>
  <c r="J91"/>
  <c r="P91"/>
  <c r="Q91"/>
  <c r="R37"/>
  <c r="R31"/>
  <c r="R35"/>
  <c r="R7"/>
  <c r="R6"/>
  <c r="R25"/>
  <c r="R11"/>
  <c r="R15"/>
  <c r="R19"/>
  <c r="R23"/>
  <c r="R8"/>
  <c r="R12"/>
  <c r="R16"/>
  <c r="R20"/>
  <c r="R24"/>
  <c r="R28"/>
  <c r="R32"/>
  <c r="R27"/>
  <c r="R10"/>
  <c r="R14"/>
  <c r="R18"/>
  <c r="R22"/>
  <c r="R26"/>
  <c r="R30"/>
  <c r="R34"/>
  <c r="R36"/>
  <c r="R9"/>
  <c r="R13"/>
  <c r="R17"/>
  <c r="R21"/>
  <c r="R29"/>
  <c r="R33"/>
  <c r="R91" l="1"/>
</calcChain>
</file>

<file path=xl/comments1.xml><?xml version="1.0" encoding="utf-8"?>
<comments xmlns="http://schemas.openxmlformats.org/spreadsheetml/2006/main">
  <authors>
    <author>Autor</author>
  </authors>
  <commentList>
    <comment ref="I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sezonowosc
</t>
        </r>
      </text>
    </comment>
  </commentList>
</comments>
</file>

<file path=xl/sharedStrings.xml><?xml version="1.0" encoding="utf-8"?>
<sst xmlns="http://schemas.openxmlformats.org/spreadsheetml/2006/main" count="760" uniqueCount="350">
  <si>
    <t>C12a</t>
  </si>
  <si>
    <t>L.P.</t>
  </si>
  <si>
    <t>Nabywca</t>
  </si>
  <si>
    <t>Odbiorca</t>
  </si>
  <si>
    <t>NAZWA PPE</t>
  </si>
  <si>
    <t>GRUPA TARYFOWA</t>
  </si>
  <si>
    <t>Szacowane roczne zużycie (kWh)</t>
  </si>
  <si>
    <t>Szacowane dwuletnie zużycie (kWh)</t>
  </si>
  <si>
    <t>Okres dostaw</t>
  </si>
  <si>
    <t>Adres</t>
  </si>
  <si>
    <t>NIP</t>
  </si>
  <si>
    <t>I STREFA</t>
  </si>
  <si>
    <t>II STREFA</t>
  </si>
  <si>
    <t>RAZEM</t>
  </si>
  <si>
    <t xml:space="preserve">od </t>
  </si>
  <si>
    <t>do</t>
  </si>
  <si>
    <t>C12w</t>
  </si>
  <si>
    <t>3.</t>
  </si>
  <si>
    <t>49.</t>
  </si>
  <si>
    <t>50.</t>
  </si>
  <si>
    <t>59.</t>
  </si>
  <si>
    <t>PL0037730013313842</t>
  </si>
  <si>
    <t>Gmina Nowe Ostrowy,  Ostrowy 80, 99-350 Ostrowy</t>
  </si>
  <si>
    <t>84.</t>
  </si>
  <si>
    <t>PL0037730013430040</t>
  </si>
  <si>
    <t>80.</t>
  </si>
  <si>
    <t>PL0037730000150701</t>
  </si>
  <si>
    <t>70.</t>
  </si>
  <si>
    <t>Urząd Gminy</t>
  </si>
  <si>
    <t>PL0037730013416906</t>
  </si>
  <si>
    <t>72.</t>
  </si>
  <si>
    <t>PL0037730013298078</t>
  </si>
  <si>
    <t>PL0037730013312731</t>
  </si>
  <si>
    <t>51.</t>
  </si>
  <si>
    <t>PL0037730013312933</t>
  </si>
  <si>
    <t>57.</t>
  </si>
  <si>
    <t>Urząd Gminy Ostrowy</t>
  </si>
  <si>
    <t>PL0037730013313640</t>
  </si>
  <si>
    <t>61.</t>
  </si>
  <si>
    <t>PL0037730013314044</t>
  </si>
  <si>
    <t>63.</t>
  </si>
  <si>
    <t>PL0037730013314246</t>
  </si>
  <si>
    <t>PL0037730013312832</t>
  </si>
  <si>
    <t>77.</t>
  </si>
  <si>
    <t>Nowe Ostrowy</t>
  </si>
  <si>
    <t>PL0037730114368038</t>
  </si>
  <si>
    <t>68.</t>
  </si>
  <si>
    <t>Ostrowy</t>
  </si>
  <si>
    <t>PL0037730018634492</t>
  </si>
  <si>
    <t>74.</t>
  </si>
  <si>
    <t>PL0037730108974434</t>
  </si>
  <si>
    <t>73.</t>
  </si>
  <si>
    <t>PL0037730037728742</t>
  </si>
  <si>
    <t>83.</t>
  </si>
  <si>
    <t>PL0037730000065157</t>
  </si>
  <si>
    <t>81.</t>
  </si>
  <si>
    <t>PL0037730013313034</t>
  </si>
  <si>
    <t>82.</t>
  </si>
  <si>
    <t>Szkoła Imielno</t>
  </si>
  <si>
    <t>PL0037730013416704</t>
  </si>
  <si>
    <t>52.</t>
  </si>
  <si>
    <t>Wołodrza</t>
  </si>
  <si>
    <t>PL0037730013313135</t>
  </si>
  <si>
    <t>53.</t>
  </si>
  <si>
    <t>Grochów</t>
  </si>
  <si>
    <t>PL0037730013313236</t>
  </si>
  <si>
    <t>54.</t>
  </si>
  <si>
    <t>Imielno</t>
  </si>
  <si>
    <t>PL0037730013313337</t>
  </si>
  <si>
    <t>55.</t>
  </si>
  <si>
    <t>PL0037730013313438</t>
  </si>
  <si>
    <t>56.</t>
  </si>
  <si>
    <t>Stacja Uzdatniania Wody Imielno</t>
  </si>
  <si>
    <t>PL0037730013313539</t>
  </si>
  <si>
    <t>58.</t>
  </si>
  <si>
    <t>PL0037730013313741</t>
  </si>
  <si>
    <t>64.</t>
  </si>
  <si>
    <t>PL0037730013314347</t>
  </si>
  <si>
    <t>66.</t>
  </si>
  <si>
    <t>Kołomia</t>
  </si>
  <si>
    <t>PL0037730013314549</t>
  </si>
  <si>
    <t>69.</t>
  </si>
  <si>
    <t>Wola Pierowa</t>
  </si>
  <si>
    <t>PL0037730013416805</t>
  </si>
  <si>
    <t>71.</t>
  </si>
  <si>
    <t>Świetlica Zieleniec</t>
  </si>
  <si>
    <t>PL0037730013417007</t>
  </si>
  <si>
    <t>79.</t>
  </si>
  <si>
    <t>PL0037730000003008</t>
  </si>
  <si>
    <t>62.</t>
  </si>
  <si>
    <t>PL0037730013314145</t>
  </si>
  <si>
    <t>60.</t>
  </si>
  <si>
    <t>67.</t>
  </si>
  <si>
    <t>PL0037730111682047</t>
  </si>
  <si>
    <t>PL0037730000095001</t>
  </si>
  <si>
    <t>Budynek Urzędu Gminy</t>
  </si>
  <si>
    <t>Grochów 25  (OSP)</t>
  </si>
  <si>
    <t>Ostrowy Cukrownia</t>
  </si>
  <si>
    <t xml:space="preserve">Ostrowy Cukrownia   </t>
  </si>
  <si>
    <t xml:space="preserve">Urząd Gminy Ostrowy  </t>
  </si>
  <si>
    <t>Lipiny</t>
  </si>
  <si>
    <t>Hydrofornia Ostrowy</t>
  </si>
  <si>
    <t>Bzówki 28/12 (OSP)</t>
  </si>
  <si>
    <t>Świetlica Ostrowy</t>
  </si>
  <si>
    <t>Grodno 23/5</t>
  </si>
  <si>
    <t>Szkoła Postawowa im Bohaterów Bitwy nad Bzurą w Imielnie, Imielno 41B,                           99-350 Ostrowy</t>
  </si>
  <si>
    <t>Ostrowy Cukrownia, pompownia</t>
  </si>
  <si>
    <t>Lp.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</si>
  <si>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</si>
  <si>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</si>
  <si>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</si>
  <si>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</si>
  <si>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</si>
  <si>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</si>
  <si>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</si>
  <si>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</si>
  <si>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</si>
  <si>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</si>
  <si>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</si>
  <si>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</si>
  <si>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</si>
  <si>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</si>
  <si>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</si>
  <si>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</si>
  <si>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</si>
  <si>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</si>
  <si>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</si>
  <si>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</si>
  <si>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</si>
  <si>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</si>
  <si>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</si>
  <si>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</si>
  <si>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</si>
  <si>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</si>
  <si>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</si>
  <si>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</si>
  <si>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</si>
  <si>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</si>
  <si>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</si>
  <si>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</si>
  <si>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</si>
  <si>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MOC UMOWNA 1 miesiąc (kW)</t>
  </si>
  <si>
    <t>Moc umowna w ciągu 12 miesięcy (kW)</t>
  </si>
  <si>
    <t>Moc umowna w ciągu 24 miesięcy (kW)</t>
  </si>
  <si>
    <t>Razem</t>
  </si>
  <si>
    <t>Roczny wolumen z podziałem na strefy</t>
  </si>
  <si>
    <t>Dwuletni wolumen z podziałem na strefy</t>
  </si>
  <si>
    <t>Grupa taryfowa</t>
  </si>
  <si>
    <t>Liczba PPE</t>
  </si>
  <si>
    <t>Roczny wolumen kWh</t>
  </si>
  <si>
    <t>Dwuletni wolumen kWh</t>
  </si>
  <si>
    <t>I strefa (kWh)</t>
  </si>
  <si>
    <t>II strefa (kWh)</t>
  </si>
  <si>
    <t>Gmina Nowe Ostrowy 80,         99-350 Ostrowy</t>
  </si>
  <si>
    <t>Gmina Nowe Ostrowy 80,           99-350 Ostrowy</t>
  </si>
  <si>
    <t>Oświetlenie Kołomia</t>
  </si>
  <si>
    <t>PL0037730013298583</t>
  </si>
  <si>
    <t>PL0037730013298684</t>
  </si>
  <si>
    <t>Oświetlenie Nowa Wieś</t>
  </si>
  <si>
    <t>PL0037730013298886</t>
  </si>
  <si>
    <t>Oświetlenie Błota</t>
  </si>
  <si>
    <t>PL0037730013298987</t>
  </si>
  <si>
    <t>Oświetlenie Rdutów</t>
  </si>
  <si>
    <t>PL0037730013299088</t>
  </si>
  <si>
    <t>Oświetlenie Lipiny</t>
  </si>
  <si>
    <t>PL0037730013299290</t>
  </si>
  <si>
    <t>Oświetlenie Ostrowy</t>
  </si>
  <si>
    <t>PL0037730013299391</t>
  </si>
  <si>
    <t>PL0037730013299593</t>
  </si>
  <si>
    <t>PL0037730013299795</t>
  </si>
  <si>
    <t>Oświetlenie Wołodrza</t>
  </si>
  <si>
    <t>PL0037730013299900</t>
  </si>
  <si>
    <t>Oświetlenie Grodno</t>
  </si>
  <si>
    <t>PL0037730013300102</t>
  </si>
  <si>
    <t>Oświetlenie Zieleniec</t>
  </si>
  <si>
    <t>PL0037730013300203</t>
  </si>
  <si>
    <t>PL0037730013300304</t>
  </si>
  <si>
    <t>Oświetlenie Niechcianów</t>
  </si>
  <si>
    <t>PL0037730013300405</t>
  </si>
  <si>
    <t>Oświetlenie Miksztal</t>
  </si>
  <si>
    <t>PL0037730013300506</t>
  </si>
  <si>
    <t>PL0037730013300607</t>
  </si>
  <si>
    <t>Oświetlenie Imielno</t>
  </si>
  <si>
    <t>PL0037730013300708</t>
  </si>
  <si>
    <t>PL0037730013300910</t>
  </si>
  <si>
    <t>Oświetlenie Kały</t>
  </si>
  <si>
    <t>PL0037730013301112</t>
  </si>
  <si>
    <t>Oświetlenie Imielinek</t>
  </si>
  <si>
    <t>PL0037730013301213</t>
  </si>
  <si>
    <t>PL0037730013301314</t>
  </si>
  <si>
    <t xml:space="preserve">Oświetlenie Grochów </t>
  </si>
  <si>
    <t>PL0037730013301516</t>
  </si>
  <si>
    <t>Oświetlenie Perna</t>
  </si>
  <si>
    <t>PL0037730013301617</t>
  </si>
  <si>
    <t>Oświetlenie Grodno Nowe</t>
  </si>
  <si>
    <t>PL0037730013301718</t>
  </si>
  <si>
    <t>PL0037730013301920</t>
  </si>
  <si>
    <t>PL0037730013302122</t>
  </si>
  <si>
    <t>Oświetlenie Bzówki</t>
  </si>
  <si>
    <t>PL0037730013302223</t>
  </si>
  <si>
    <t>Oświetlenie Wola Pierowa</t>
  </si>
  <si>
    <t>PL0037730013302324</t>
  </si>
  <si>
    <t>PL0037730013302425</t>
  </si>
  <si>
    <t>Oświetlenie Grochówek</t>
  </si>
  <si>
    <t>PL0037730119367376</t>
  </si>
  <si>
    <t>PL0037730119366871</t>
  </si>
  <si>
    <t>PL0037730013298482</t>
  </si>
  <si>
    <t>PL0037730013298785</t>
  </si>
  <si>
    <t>PL0037730013299189</t>
  </si>
  <si>
    <t>35.</t>
  </si>
  <si>
    <t>PL0037730013299492</t>
  </si>
  <si>
    <t>36.</t>
  </si>
  <si>
    <t>PL0037730013299694</t>
  </si>
  <si>
    <t>37.</t>
  </si>
  <si>
    <t>PL0037730013299896</t>
  </si>
  <si>
    <t>38.</t>
  </si>
  <si>
    <t>PL0037730013300001</t>
  </si>
  <si>
    <t>39.</t>
  </si>
  <si>
    <t>PL0037730013300809</t>
  </si>
  <si>
    <t>40.</t>
  </si>
  <si>
    <t>PL0037730013301011</t>
  </si>
  <si>
    <t>41.</t>
  </si>
  <si>
    <t>PL0037730013301415</t>
  </si>
  <si>
    <t>42.</t>
  </si>
  <si>
    <t>Oświetlenie Nowe Ostrowy</t>
  </si>
  <si>
    <t>PL0037730013301819</t>
  </si>
  <si>
    <t>43.</t>
  </si>
  <si>
    <t>PL0037730013302021</t>
  </si>
  <si>
    <t>44.</t>
  </si>
  <si>
    <t>PL0037730113748046</t>
  </si>
  <si>
    <t>45.</t>
  </si>
  <si>
    <t>PL0037730000091403</t>
  </si>
  <si>
    <t>46.</t>
  </si>
  <si>
    <t>PL0037730000091507</t>
  </si>
  <si>
    <t>47.</t>
  </si>
  <si>
    <t>PL0037730000091600</t>
  </si>
  <si>
    <t>48.</t>
  </si>
  <si>
    <t>PL0037730000091704</t>
  </si>
  <si>
    <t>PL0037730114192832</t>
  </si>
  <si>
    <t>PL0037730000251410</t>
  </si>
  <si>
    <t>C12o</t>
  </si>
  <si>
    <t>Moc umowna 1 m-c</t>
  </si>
  <si>
    <t>Zał nr 6 do SIWZ - Wykaz PPE</t>
  </si>
  <si>
    <t>OSP Bzówki</t>
  </si>
  <si>
    <t>PL0037730017495552</t>
  </si>
  <si>
    <t>PL0037730013432060</t>
  </si>
  <si>
    <t>PL0037730018553559</t>
  </si>
  <si>
    <t>OSP Imielno</t>
  </si>
  <si>
    <t>Zarząd OSP Wola Pierowa</t>
  </si>
  <si>
    <t>Obecny sprzedawca</t>
  </si>
  <si>
    <t>Energa Obrót S.A.</t>
  </si>
  <si>
    <t>Energa Obrót S.A. -usługa kompleksowa</t>
  </si>
  <si>
    <t>NUMER PPE (STARE)</t>
  </si>
  <si>
    <t>NUMER PPE (NOWE)</t>
  </si>
  <si>
    <t>590243873017515916</t>
  </si>
  <si>
    <t>590243873017563122</t>
  </si>
  <si>
    <t>590243873017950250</t>
  </si>
  <si>
    <t>590243873017515992</t>
  </si>
  <si>
    <t>590243873017829204</t>
  </si>
  <si>
    <t>590243873017515893</t>
  </si>
  <si>
    <t>590243873017287981</t>
  </si>
  <si>
    <t>Gmina Nowe Ostrowy - wykaz punktów poboru energii elektrycznej - okres dostaw od 01.01.2022r. do 31.12.2023r.</t>
  </si>
  <si>
    <t>590243873017929379</t>
  </si>
  <si>
    <t>590243873017606713</t>
  </si>
  <si>
    <t>590243873017657623</t>
  </si>
  <si>
    <t>590243873017657616</t>
  </si>
  <si>
    <t>590243873017736656</t>
  </si>
  <si>
    <t>590243873017684186</t>
  </si>
  <si>
    <t>590243873017672275</t>
  </si>
  <si>
    <t>590243873017513134</t>
  </si>
  <si>
    <t>590243873017287998</t>
  </si>
  <si>
    <t>590243873017505405</t>
  </si>
  <si>
    <t>590243873017515909</t>
  </si>
  <si>
    <t>590243873017606706</t>
  </si>
  <si>
    <t>590243873017564044</t>
  </si>
  <si>
    <t>590243873017729115</t>
  </si>
  <si>
    <t>590243873017781182</t>
  </si>
  <si>
    <t>590243873017912487</t>
  </si>
  <si>
    <t>590243873017291506</t>
  </si>
  <si>
    <t>590243873017290929</t>
  </si>
  <si>
    <t>590243873017711202</t>
  </si>
  <si>
    <t>590243873017876659</t>
  </si>
  <si>
    <t>590243873017712636</t>
  </si>
  <si>
    <t>590243873017919561</t>
  </si>
  <si>
    <t>590243873017770988</t>
  </si>
  <si>
    <t>590243873017706529</t>
  </si>
  <si>
    <t>590243873017290165</t>
  </si>
  <si>
    <t>590243873017762709</t>
  </si>
  <si>
    <t>590243873017728361</t>
  </si>
  <si>
    <t>590243873017563313</t>
  </si>
  <si>
    <t>590243873017500653</t>
  </si>
  <si>
    <t>590243873017609448</t>
  </si>
  <si>
    <t>590243873017762716</t>
  </si>
  <si>
    <t>590243873017661477</t>
  </si>
  <si>
    <t>590243873017603484</t>
  </si>
  <si>
    <t>590243873017659009</t>
  </si>
  <si>
    <t>590243873017279580</t>
  </si>
  <si>
    <t>590243873017517309</t>
  </si>
  <si>
    <t>590243873017517200</t>
  </si>
  <si>
    <t>590243873017661521</t>
  </si>
  <si>
    <t>590243873017731071</t>
  </si>
  <si>
    <t>590243873017789423</t>
  </si>
  <si>
    <t>590243873017500868</t>
  </si>
  <si>
    <t>590243873017678468</t>
  </si>
  <si>
    <t>590243873017658200</t>
  </si>
  <si>
    <t>590243873017729023</t>
  </si>
  <si>
    <t>590243873017762723</t>
  </si>
  <si>
    <t>590243873017609509</t>
  </si>
  <si>
    <t>590243873017563733</t>
  </si>
  <si>
    <t>590243873017563740</t>
  </si>
  <si>
    <t>590243873017802429</t>
  </si>
  <si>
    <t>590243873017422771</t>
  </si>
  <si>
    <t>590243873017421330</t>
  </si>
  <si>
    <t>590243873017507386</t>
  </si>
  <si>
    <t>590243873017838374</t>
  </si>
  <si>
    <t>590243873017603989</t>
  </si>
  <si>
    <t>590243873017729795</t>
  </si>
  <si>
    <t>590243873017729788</t>
  </si>
  <si>
    <t>590243873017762693</t>
  </si>
  <si>
    <t>590243873017477597</t>
  </si>
  <si>
    <t>590243873017422726</t>
  </si>
  <si>
    <t>590243873017289770</t>
  </si>
  <si>
    <t>590243873017609493</t>
  </si>
  <si>
    <t>590243873017603644</t>
  </si>
  <si>
    <t>590243873017478259</t>
  </si>
  <si>
    <t>590243873017801651</t>
  </si>
  <si>
    <t>590243873017422757</t>
  </si>
  <si>
    <t>590243873017517316</t>
  </si>
  <si>
    <t>590243873017294927</t>
  </si>
  <si>
    <t>590243873017507379</t>
  </si>
  <si>
    <t>590243873017736571</t>
  </si>
  <si>
    <t>590243873017917932</t>
  </si>
  <si>
    <t>590243873017945812</t>
  </si>
  <si>
    <t>590243873017944686</t>
  </si>
  <si>
    <t>590243873017917918</t>
  </si>
  <si>
    <t>590243873017720242</t>
  </si>
  <si>
    <t>590243873017981490</t>
  </si>
  <si>
    <t>65.</t>
  </si>
  <si>
    <t>75.</t>
  </si>
  <si>
    <t>76.</t>
  </si>
  <si>
    <t>78.</t>
  </si>
  <si>
    <t>85.</t>
  </si>
  <si>
    <t>Moc umowna  24 m-cy</t>
  </si>
  <si>
    <t>590243873017564679</t>
  </si>
  <si>
    <t>590243873017418118</t>
  </si>
  <si>
    <t>590243873017831412</t>
  </si>
  <si>
    <t>Świetlica Lipiny</t>
  </si>
  <si>
    <t>Klub Seniora</t>
  </si>
  <si>
    <t>Szkoła Podstawowa i Przedszkole, Ostrowy</t>
  </si>
  <si>
    <t>Gminne Przedszkole w Ostrowach, Ostrowy-Cukrownia 11, 99-350 Ostrowy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</si>
</sst>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0" fontId="8" fillId="0" borderId="8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/>
    <xf numFmtId="0" fontId="10" fillId="0" borderId="13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1" fontId="10" fillId="0" borderId="4" xfId="0" applyNumberFormat="1" applyFont="1" applyBorder="1" applyAlignment="1">
      <alignment horizont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49" fontId="13" fillId="2" borderId="1" xfId="0" applyNumberFormat="1" applyFont="1" applyFill="1" applyBorder="1"/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0"/>
  <sheetViews>
    <sheetView tabSelected="1" topLeftCell="B1" workbookViewId="0">
      <pane xSplit="6" ySplit="5" topLeftCell="H21" activePane="bottomRight" state="frozen"/>
      <selection activeCell="B1" sqref="B1"/>
      <selection pane="topRight" activeCell="G1" sqref="G1"/>
      <selection pane="bottomLeft" activeCell="B4" sqref="B4"/>
      <selection pane="bottomRight" activeCell="F23" sqref="F23"/>
    </sheetView>
  </sheetViews>
  <sheetFormatPr defaultRowHeight="15"/>
  <cols>
    <col min="3" max="3" width="17.7109375" customWidth="1"/>
    <col min="4" max="4" width="12.42578125" bestFit="1" customWidth="1"/>
    <col min="5" max="5" width="26.28515625" customWidth="1"/>
    <col min="6" max="6" width="17.28515625" style="51" customWidth="1"/>
    <col min="7" max="8" width="22.28515625" style="19" customWidth="1"/>
    <col min="10" max="10" width="9.7109375" customWidth="1"/>
    <col min="13" max="13" width="9.140625" style="12"/>
    <col min="19" max="20" width="10.140625" bestFit="1" customWidth="1"/>
    <col min="21" max="21" width="17.5703125" customWidth="1"/>
  </cols>
  <sheetData>
    <row r="1" spans="1:21" ht="24" customHeight="1">
      <c r="Q1" s="78" t="s">
        <v>242</v>
      </c>
      <c r="R1" s="78"/>
      <c r="S1" s="78"/>
      <c r="T1" s="78"/>
    </row>
    <row r="2" spans="1:21" ht="39.75" customHeight="1"/>
    <row r="3" spans="1:21" ht="36" customHeight="1">
      <c r="B3" s="87" t="s">
        <v>261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</row>
    <row r="4" spans="1:21" ht="30" customHeight="1">
      <c r="A4" s="81" t="s">
        <v>1</v>
      </c>
      <c r="B4" s="83" t="s">
        <v>107</v>
      </c>
      <c r="C4" s="83" t="s">
        <v>2</v>
      </c>
      <c r="D4" s="83"/>
      <c r="E4" s="83" t="s">
        <v>3</v>
      </c>
      <c r="F4" s="84" t="s">
        <v>4</v>
      </c>
      <c r="G4" s="85" t="s">
        <v>252</v>
      </c>
      <c r="H4" s="85" t="s">
        <v>253</v>
      </c>
      <c r="I4" s="84" t="s">
        <v>141</v>
      </c>
      <c r="J4" s="84" t="s">
        <v>142</v>
      </c>
      <c r="K4" s="84" t="s">
        <v>143</v>
      </c>
      <c r="L4" s="96" t="s">
        <v>5</v>
      </c>
      <c r="M4" s="86" t="s">
        <v>6</v>
      </c>
      <c r="N4" s="86"/>
      <c r="O4" s="86"/>
      <c r="P4" s="84" t="s">
        <v>7</v>
      </c>
      <c r="Q4" s="84"/>
      <c r="R4" s="84"/>
      <c r="S4" s="80" t="s">
        <v>8</v>
      </c>
      <c r="T4" s="80"/>
      <c r="U4" s="90" t="s">
        <v>249</v>
      </c>
    </row>
    <row r="5" spans="1:21" ht="75" customHeight="1">
      <c r="A5" s="82"/>
      <c r="B5" s="83"/>
      <c r="C5" s="8" t="s">
        <v>9</v>
      </c>
      <c r="D5" s="8" t="s">
        <v>10</v>
      </c>
      <c r="E5" s="83"/>
      <c r="F5" s="84"/>
      <c r="G5" s="85"/>
      <c r="H5" s="85"/>
      <c r="I5" s="84"/>
      <c r="J5" s="84"/>
      <c r="K5" s="84"/>
      <c r="L5" s="96"/>
      <c r="M5" s="20" t="s">
        <v>11</v>
      </c>
      <c r="N5" s="20" t="s">
        <v>12</v>
      </c>
      <c r="O5" s="20" t="s">
        <v>13</v>
      </c>
      <c r="P5" s="8" t="s">
        <v>11</v>
      </c>
      <c r="Q5" s="8" t="s">
        <v>12</v>
      </c>
      <c r="R5" s="3" t="s">
        <v>13</v>
      </c>
      <c r="S5" s="3" t="s">
        <v>14</v>
      </c>
      <c r="T5" s="3" t="s">
        <v>15</v>
      </c>
      <c r="U5" s="91"/>
    </row>
    <row r="6" spans="1:21" ht="63">
      <c r="A6" s="1" t="s">
        <v>20</v>
      </c>
      <c r="B6" s="1" t="s">
        <v>108</v>
      </c>
      <c r="C6" s="4" t="s">
        <v>22</v>
      </c>
      <c r="D6" s="1">
        <v>7752406168</v>
      </c>
      <c r="E6" s="4" t="s">
        <v>22</v>
      </c>
      <c r="F6" s="9" t="s">
        <v>98</v>
      </c>
      <c r="G6" s="62" t="s">
        <v>21</v>
      </c>
      <c r="H6" s="62" t="s">
        <v>254</v>
      </c>
      <c r="I6" s="1">
        <v>10.5</v>
      </c>
      <c r="J6" s="1">
        <f t="shared" ref="J6:J40" si="0">I6*12</f>
        <v>126</v>
      </c>
      <c r="K6" s="1">
        <f t="shared" ref="K6:K67" si="1">I6*24</f>
        <v>252</v>
      </c>
      <c r="L6" s="5" t="s">
        <v>0</v>
      </c>
      <c r="M6" s="21">
        <v>67</v>
      </c>
      <c r="N6" s="21">
        <v>128</v>
      </c>
      <c r="O6" s="21">
        <f t="shared" ref="O6" si="2">M6+N6</f>
        <v>195</v>
      </c>
      <c r="P6" s="2">
        <f t="shared" ref="P6:Q6" si="3">M6*2</f>
        <v>134</v>
      </c>
      <c r="Q6" s="2">
        <f t="shared" si="3"/>
        <v>256</v>
      </c>
      <c r="R6" s="2">
        <f t="shared" ref="R6" si="4">P6+Q6</f>
        <v>390</v>
      </c>
      <c r="S6" s="16">
        <v>44562</v>
      </c>
      <c r="T6" s="16">
        <v>45291</v>
      </c>
      <c r="U6" s="2" t="s">
        <v>250</v>
      </c>
    </row>
    <row r="7" spans="1:21" ht="63">
      <c r="A7" s="1" t="s">
        <v>23</v>
      </c>
      <c r="B7" s="1" t="s">
        <v>109</v>
      </c>
      <c r="C7" s="4" t="s">
        <v>22</v>
      </c>
      <c r="D7" s="1">
        <v>7752406168</v>
      </c>
      <c r="E7" s="4" t="s">
        <v>22</v>
      </c>
      <c r="F7" s="52" t="s">
        <v>96</v>
      </c>
      <c r="G7" s="62" t="s">
        <v>24</v>
      </c>
      <c r="H7" s="62" t="s">
        <v>255</v>
      </c>
      <c r="I7" s="7">
        <v>12.5</v>
      </c>
      <c r="J7" s="1">
        <f t="shared" si="0"/>
        <v>150</v>
      </c>
      <c r="K7" s="1">
        <f t="shared" si="1"/>
        <v>300</v>
      </c>
      <c r="L7" s="5" t="s">
        <v>0</v>
      </c>
      <c r="M7" s="21">
        <v>1060</v>
      </c>
      <c r="N7" s="21">
        <v>3035</v>
      </c>
      <c r="O7" s="21">
        <f>M7+N7</f>
        <v>4095</v>
      </c>
      <c r="P7" s="2">
        <f>M7*2</f>
        <v>2120</v>
      </c>
      <c r="Q7" s="2">
        <f>N7*2</f>
        <v>6070</v>
      </c>
      <c r="R7" s="2">
        <f>P7+Q7</f>
        <v>8190</v>
      </c>
      <c r="S7" s="16">
        <v>44562</v>
      </c>
      <c r="T7" s="16">
        <v>45291</v>
      </c>
      <c r="U7" s="2" t="s">
        <v>250</v>
      </c>
    </row>
    <row r="8" spans="1:21" ht="63">
      <c r="A8" s="1" t="s">
        <v>25</v>
      </c>
      <c r="B8" s="1" t="s">
        <v>17</v>
      </c>
      <c r="C8" s="4" t="s">
        <v>22</v>
      </c>
      <c r="D8" s="1">
        <v>7752406168</v>
      </c>
      <c r="E8" s="4" t="s">
        <v>22</v>
      </c>
      <c r="F8" s="9" t="s">
        <v>102</v>
      </c>
      <c r="G8" s="62" t="s">
        <v>26</v>
      </c>
      <c r="H8" s="62" t="s">
        <v>256</v>
      </c>
      <c r="I8" s="1">
        <v>6.5</v>
      </c>
      <c r="J8" s="1">
        <f t="shared" si="0"/>
        <v>78</v>
      </c>
      <c r="K8" s="1">
        <f t="shared" si="1"/>
        <v>156</v>
      </c>
      <c r="L8" s="5" t="s">
        <v>0</v>
      </c>
      <c r="M8" s="21">
        <v>1009</v>
      </c>
      <c r="N8" s="21">
        <v>3027</v>
      </c>
      <c r="O8" s="21">
        <f t="shared" ref="O8:O21" si="5">M8+N8</f>
        <v>4036</v>
      </c>
      <c r="P8" s="2">
        <f t="shared" ref="P8:Q23" si="6">M8*2</f>
        <v>2018</v>
      </c>
      <c r="Q8" s="2">
        <f t="shared" si="6"/>
        <v>6054</v>
      </c>
      <c r="R8" s="2">
        <f t="shared" ref="R8:R40" si="7">P8+Q8</f>
        <v>8072</v>
      </c>
      <c r="S8" s="16">
        <v>44562</v>
      </c>
      <c r="T8" s="16">
        <v>45291</v>
      </c>
      <c r="U8" s="2" t="s">
        <v>250</v>
      </c>
    </row>
    <row r="9" spans="1:21" ht="63">
      <c r="A9" s="1" t="s">
        <v>27</v>
      </c>
      <c r="B9" s="1" t="s">
        <v>110</v>
      </c>
      <c r="C9" s="4" t="s">
        <v>22</v>
      </c>
      <c r="D9" s="1">
        <v>7752406168</v>
      </c>
      <c r="E9" s="4" t="s">
        <v>22</v>
      </c>
      <c r="F9" s="9" t="s">
        <v>36</v>
      </c>
      <c r="G9" s="62" t="s">
        <v>29</v>
      </c>
      <c r="H9" s="62" t="s">
        <v>257</v>
      </c>
      <c r="I9" s="1">
        <v>32.5</v>
      </c>
      <c r="J9" s="1">
        <f t="shared" si="0"/>
        <v>390</v>
      </c>
      <c r="K9" s="1">
        <f t="shared" si="1"/>
        <v>780</v>
      </c>
      <c r="L9" s="5" t="s">
        <v>0</v>
      </c>
      <c r="M9" s="21">
        <v>4474</v>
      </c>
      <c r="N9" s="21">
        <v>10058</v>
      </c>
      <c r="O9" s="21">
        <f t="shared" si="5"/>
        <v>14532</v>
      </c>
      <c r="P9" s="2">
        <f t="shared" si="6"/>
        <v>8948</v>
      </c>
      <c r="Q9" s="2">
        <f t="shared" si="6"/>
        <v>20116</v>
      </c>
      <c r="R9" s="2">
        <f t="shared" si="7"/>
        <v>29064</v>
      </c>
      <c r="S9" s="16">
        <v>44562</v>
      </c>
      <c r="T9" s="16">
        <v>45291</v>
      </c>
      <c r="U9" s="2" t="s">
        <v>250</v>
      </c>
    </row>
    <row r="10" spans="1:21" ht="63">
      <c r="A10" s="1" t="s">
        <v>30</v>
      </c>
      <c r="B10" s="1" t="s">
        <v>111</v>
      </c>
      <c r="C10" s="4" t="s">
        <v>22</v>
      </c>
      <c r="D10" s="1">
        <v>7752406168</v>
      </c>
      <c r="E10" s="4" t="s">
        <v>22</v>
      </c>
      <c r="F10" s="9" t="s">
        <v>36</v>
      </c>
      <c r="G10" s="62" t="s">
        <v>31</v>
      </c>
      <c r="H10" s="62" t="s">
        <v>258</v>
      </c>
      <c r="I10" s="1">
        <v>40</v>
      </c>
      <c r="J10" s="1">
        <f t="shared" si="0"/>
        <v>480</v>
      </c>
      <c r="K10" s="1">
        <f t="shared" si="1"/>
        <v>960</v>
      </c>
      <c r="L10" s="5" t="s">
        <v>0</v>
      </c>
      <c r="M10" s="21">
        <v>709</v>
      </c>
      <c r="N10" s="21">
        <v>843</v>
      </c>
      <c r="O10" s="21">
        <f t="shared" si="5"/>
        <v>1552</v>
      </c>
      <c r="P10" s="2">
        <f t="shared" si="6"/>
        <v>1418</v>
      </c>
      <c r="Q10" s="2">
        <f t="shared" si="6"/>
        <v>1686</v>
      </c>
      <c r="R10" s="2">
        <f t="shared" si="7"/>
        <v>3104</v>
      </c>
      <c r="S10" s="16">
        <v>44562</v>
      </c>
      <c r="T10" s="16">
        <v>45291</v>
      </c>
      <c r="U10" s="2" t="s">
        <v>250</v>
      </c>
    </row>
    <row r="11" spans="1:21" ht="63">
      <c r="A11" s="1" t="s">
        <v>18</v>
      </c>
      <c r="B11" s="1" t="s">
        <v>112</v>
      </c>
      <c r="C11" s="4" t="s">
        <v>22</v>
      </c>
      <c r="D11" s="1">
        <v>7752406168</v>
      </c>
      <c r="E11" s="4" t="s">
        <v>22</v>
      </c>
      <c r="F11" s="9" t="s">
        <v>100</v>
      </c>
      <c r="G11" s="62" t="s">
        <v>32</v>
      </c>
      <c r="H11" s="62" t="s">
        <v>259</v>
      </c>
      <c r="I11" s="1">
        <v>5</v>
      </c>
      <c r="J11" s="1">
        <f t="shared" si="0"/>
        <v>60</v>
      </c>
      <c r="K11" s="1">
        <f t="shared" si="1"/>
        <v>120</v>
      </c>
      <c r="L11" s="5" t="s">
        <v>0</v>
      </c>
      <c r="M11" s="21">
        <v>23</v>
      </c>
      <c r="N11" s="21">
        <v>96</v>
      </c>
      <c r="O11" s="21">
        <f t="shared" si="5"/>
        <v>119</v>
      </c>
      <c r="P11" s="2">
        <f t="shared" si="6"/>
        <v>46</v>
      </c>
      <c r="Q11" s="2">
        <f t="shared" si="6"/>
        <v>192</v>
      </c>
      <c r="R11" s="2">
        <f t="shared" si="7"/>
        <v>238</v>
      </c>
      <c r="S11" s="16">
        <v>44562</v>
      </c>
      <c r="T11" s="16">
        <v>45291</v>
      </c>
      <c r="U11" s="2" t="s">
        <v>250</v>
      </c>
    </row>
    <row r="12" spans="1:21" ht="63">
      <c r="A12" s="1" t="s">
        <v>33</v>
      </c>
      <c r="B12" s="1" t="s">
        <v>113</v>
      </c>
      <c r="C12" s="4" t="s">
        <v>22</v>
      </c>
      <c r="D12" s="1">
        <v>7752406168</v>
      </c>
      <c r="E12" s="4" t="s">
        <v>22</v>
      </c>
      <c r="F12" s="9" t="s">
        <v>99</v>
      </c>
      <c r="G12" s="62" t="s">
        <v>34</v>
      </c>
      <c r="H12" s="62" t="s">
        <v>260</v>
      </c>
      <c r="I12" s="1">
        <v>3.5</v>
      </c>
      <c r="J12" s="1">
        <f t="shared" si="0"/>
        <v>42</v>
      </c>
      <c r="K12" s="1">
        <f t="shared" si="1"/>
        <v>84</v>
      </c>
      <c r="L12" s="5" t="s">
        <v>0</v>
      </c>
      <c r="M12" s="21">
        <v>592</v>
      </c>
      <c r="N12" s="21">
        <v>1279</v>
      </c>
      <c r="O12" s="21">
        <f t="shared" si="5"/>
        <v>1871</v>
      </c>
      <c r="P12" s="2">
        <f t="shared" si="6"/>
        <v>1184</v>
      </c>
      <c r="Q12" s="2">
        <f t="shared" si="6"/>
        <v>2558</v>
      </c>
      <c r="R12" s="2">
        <f t="shared" si="7"/>
        <v>3742</v>
      </c>
      <c r="S12" s="16">
        <v>44562</v>
      </c>
      <c r="T12" s="16">
        <v>45291</v>
      </c>
      <c r="U12" s="2" t="s">
        <v>250</v>
      </c>
    </row>
    <row r="13" spans="1:21" ht="63">
      <c r="A13" s="1" t="s">
        <v>35</v>
      </c>
      <c r="B13" s="1" t="s">
        <v>114</v>
      </c>
      <c r="C13" s="4" t="s">
        <v>22</v>
      </c>
      <c r="D13" s="1">
        <v>7752406168</v>
      </c>
      <c r="E13" s="4" t="s">
        <v>22</v>
      </c>
      <c r="F13" s="9" t="s">
        <v>36</v>
      </c>
      <c r="G13" s="62" t="s">
        <v>37</v>
      </c>
      <c r="H13" s="62" t="s">
        <v>262</v>
      </c>
      <c r="I13" s="1">
        <v>5.5</v>
      </c>
      <c r="J13" s="1">
        <f t="shared" si="0"/>
        <v>66</v>
      </c>
      <c r="K13" s="1">
        <f t="shared" si="1"/>
        <v>132</v>
      </c>
      <c r="L13" s="5" t="s">
        <v>0</v>
      </c>
      <c r="M13" s="21">
        <v>515</v>
      </c>
      <c r="N13" s="21">
        <v>1402</v>
      </c>
      <c r="O13" s="21">
        <f t="shared" si="5"/>
        <v>1917</v>
      </c>
      <c r="P13" s="2">
        <f t="shared" si="6"/>
        <v>1030</v>
      </c>
      <c r="Q13" s="2">
        <f t="shared" si="6"/>
        <v>2804</v>
      </c>
      <c r="R13" s="2">
        <f t="shared" si="7"/>
        <v>3834</v>
      </c>
      <c r="S13" s="16">
        <v>44562</v>
      </c>
      <c r="T13" s="16">
        <v>45291</v>
      </c>
      <c r="U13" s="2" t="s">
        <v>250</v>
      </c>
    </row>
    <row r="14" spans="1:21" ht="63">
      <c r="A14" s="1" t="s">
        <v>38</v>
      </c>
      <c r="B14" s="1" t="s">
        <v>115</v>
      </c>
      <c r="C14" s="4" t="s">
        <v>22</v>
      </c>
      <c r="D14" s="1">
        <v>7752406168</v>
      </c>
      <c r="E14" s="4" t="s">
        <v>22</v>
      </c>
      <c r="F14" s="9" t="s">
        <v>28</v>
      </c>
      <c r="G14" s="62" t="s">
        <v>39</v>
      </c>
      <c r="H14" s="62" t="s">
        <v>264</v>
      </c>
      <c r="I14" s="1">
        <v>2</v>
      </c>
      <c r="J14" s="1">
        <f t="shared" si="0"/>
        <v>24</v>
      </c>
      <c r="K14" s="1">
        <f t="shared" si="1"/>
        <v>48</v>
      </c>
      <c r="L14" s="5" t="s">
        <v>0</v>
      </c>
      <c r="M14" s="21">
        <v>1221</v>
      </c>
      <c r="N14" s="21">
        <v>3527</v>
      </c>
      <c r="O14" s="21">
        <f t="shared" si="5"/>
        <v>4748</v>
      </c>
      <c r="P14" s="2">
        <f t="shared" si="6"/>
        <v>2442</v>
      </c>
      <c r="Q14" s="2">
        <f t="shared" si="6"/>
        <v>7054</v>
      </c>
      <c r="R14" s="2">
        <f t="shared" si="7"/>
        <v>9496</v>
      </c>
      <c r="S14" s="16">
        <v>44562</v>
      </c>
      <c r="T14" s="16">
        <v>45291</v>
      </c>
      <c r="U14" s="2" t="s">
        <v>250</v>
      </c>
    </row>
    <row r="15" spans="1:21" ht="63">
      <c r="A15" s="1" t="s">
        <v>40</v>
      </c>
      <c r="B15" s="1" t="s">
        <v>116</v>
      </c>
      <c r="C15" s="4" t="s">
        <v>22</v>
      </c>
      <c r="D15" s="1">
        <v>7752406168</v>
      </c>
      <c r="E15" s="4" t="s">
        <v>22</v>
      </c>
      <c r="F15" s="9" t="s">
        <v>36</v>
      </c>
      <c r="G15" s="62" t="s">
        <v>41</v>
      </c>
      <c r="H15" s="62" t="s">
        <v>263</v>
      </c>
      <c r="I15" s="5">
        <v>0.5</v>
      </c>
      <c r="J15" s="1">
        <f t="shared" si="0"/>
        <v>6</v>
      </c>
      <c r="K15" s="1">
        <f t="shared" si="1"/>
        <v>12</v>
      </c>
      <c r="L15" s="5" t="s">
        <v>0</v>
      </c>
      <c r="M15" s="21">
        <v>493</v>
      </c>
      <c r="N15" s="21">
        <v>636</v>
      </c>
      <c r="O15" s="21">
        <f t="shared" si="5"/>
        <v>1129</v>
      </c>
      <c r="P15" s="2">
        <f t="shared" si="6"/>
        <v>986</v>
      </c>
      <c r="Q15" s="2">
        <f t="shared" si="6"/>
        <v>1272</v>
      </c>
      <c r="R15" s="2">
        <f t="shared" si="7"/>
        <v>2258</v>
      </c>
      <c r="S15" s="16">
        <v>44562</v>
      </c>
      <c r="T15" s="16">
        <v>45291</v>
      </c>
      <c r="U15" s="2" t="s">
        <v>250</v>
      </c>
    </row>
    <row r="16" spans="1:21" ht="63">
      <c r="A16" s="1" t="s">
        <v>19</v>
      </c>
      <c r="B16" s="1" t="s">
        <v>117</v>
      </c>
      <c r="C16" s="4" t="s">
        <v>22</v>
      </c>
      <c r="D16" s="1">
        <v>7752406168</v>
      </c>
      <c r="E16" s="4" t="s">
        <v>22</v>
      </c>
      <c r="F16" s="9" t="s">
        <v>346</v>
      </c>
      <c r="G16" s="62" t="s">
        <v>42</v>
      </c>
      <c r="H16" s="62" t="s">
        <v>265</v>
      </c>
      <c r="I16" s="1">
        <v>12.5</v>
      </c>
      <c r="J16" s="1">
        <f t="shared" si="0"/>
        <v>150</v>
      </c>
      <c r="K16" s="1">
        <f t="shared" si="1"/>
        <v>300</v>
      </c>
      <c r="L16" s="5" t="s">
        <v>0</v>
      </c>
      <c r="M16" s="21">
        <v>972</v>
      </c>
      <c r="N16" s="21">
        <v>3348</v>
      </c>
      <c r="O16" s="21">
        <f t="shared" si="5"/>
        <v>4320</v>
      </c>
      <c r="P16" s="2">
        <f t="shared" si="6"/>
        <v>1944</v>
      </c>
      <c r="Q16" s="2">
        <f t="shared" si="6"/>
        <v>6696</v>
      </c>
      <c r="R16" s="2">
        <f t="shared" si="7"/>
        <v>8640</v>
      </c>
      <c r="S16" s="16">
        <v>44562</v>
      </c>
      <c r="T16" s="16">
        <v>45291</v>
      </c>
      <c r="U16" s="2" t="s">
        <v>250</v>
      </c>
    </row>
    <row r="17" spans="1:21" ht="63">
      <c r="A17" s="1" t="s">
        <v>43</v>
      </c>
      <c r="B17" s="1" t="s">
        <v>118</v>
      </c>
      <c r="C17" s="4" t="s">
        <v>22</v>
      </c>
      <c r="D17" s="1">
        <v>7752406168</v>
      </c>
      <c r="E17" s="4" t="s">
        <v>22</v>
      </c>
      <c r="F17" s="9" t="s">
        <v>44</v>
      </c>
      <c r="G17" s="62" t="s">
        <v>45</v>
      </c>
      <c r="H17" s="62" t="s">
        <v>266</v>
      </c>
      <c r="I17" s="1">
        <v>0.5</v>
      </c>
      <c r="J17" s="1">
        <f t="shared" si="0"/>
        <v>6</v>
      </c>
      <c r="K17" s="1">
        <f t="shared" si="1"/>
        <v>12</v>
      </c>
      <c r="L17" s="5" t="s">
        <v>16</v>
      </c>
      <c r="M17" s="21">
        <v>1161</v>
      </c>
      <c r="N17" s="21">
        <v>1399</v>
      </c>
      <c r="O17" s="21">
        <f t="shared" si="5"/>
        <v>2560</v>
      </c>
      <c r="P17" s="2">
        <f t="shared" si="6"/>
        <v>2322</v>
      </c>
      <c r="Q17" s="2">
        <f t="shared" si="6"/>
        <v>2798</v>
      </c>
      <c r="R17" s="2">
        <f t="shared" si="7"/>
        <v>5120</v>
      </c>
      <c r="S17" s="16">
        <v>44562</v>
      </c>
      <c r="T17" s="16">
        <v>45291</v>
      </c>
      <c r="U17" s="2" t="s">
        <v>250</v>
      </c>
    </row>
    <row r="18" spans="1:21" ht="63">
      <c r="A18" s="1" t="s">
        <v>46</v>
      </c>
      <c r="B18" s="1" t="s">
        <v>119</v>
      </c>
      <c r="C18" s="4" t="s">
        <v>22</v>
      </c>
      <c r="D18" s="1">
        <v>7752406168</v>
      </c>
      <c r="E18" s="4" t="s">
        <v>22</v>
      </c>
      <c r="F18" s="9" t="s">
        <v>47</v>
      </c>
      <c r="G18" s="62" t="s">
        <v>48</v>
      </c>
      <c r="H18" s="62" t="s">
        <v>267</v>
      </c>
      <c r="I18" s="1">
        <v>3</v>
      </c>
      <c r="J18" s="1">
        <f t="shared" si="0"/>
        <v>36</v>
      </c>
      <c r="K18" s="1">
        <f t="shared" si="1"/>
        <v>72</v>
      </c>
      <c r="L18" s="5" t="s">
        <v>0</v>
      </c>
      <c r="M18" s="21">
        <v>409</v>
      </c>
      <c r="N18" s="21">
        <v>941</v>
      </c>
      <c r="O18" s="21">
        <f t="shared" si="5"/>
        <v>1350</v>
      </c>
      <c r="P18" s="2">
        <f t="shared" si="6"/>
        <v>818</v>
      </c>
      <c r="Q18" s="2">
        <f t="shared" si="6"/>
        <v>1882</v>
      </c>
      <c r="R18" s="2">
        <f t="shared" si="7"/>
        <v>2700</v>
      </c>
      <c r="S18" s="16">
        <v>44562</v>
      </c>
      <c r="T18" s="16">
        <v>45291</v>
      </c>
      <c r="U18" s="2" t="s">
        <v>250</v>
      </c>
    </row>
    <row r="19" spans="1:21" ht="63">
      <c r="A19" s="1" t="s">
        <v>49</v>
      </c>
      <c r="B19" s="1" t="s">
        <v>120</v>
      </c>
      <c r="C19" s="4" t="s">
        <v>22</v>
      </c>
      <c r="D19" s="1">
        <v>7752406168</v>
      </c>
      <c r="E19" s="4" t="s">
        <v>22</v>
      </c>
      <c r="F19" s="9" t="s">
        <v>97</v>
      </c>
      <c r="G19" s="62" t="s">
        <v>50</v>
      </c>
      <c r="H19" s="62" t="s">
        <v>268</v>
      </c>
      <c r="I19" s="1">
        <v>20</v>
      </c>
      <c r="J19" s="1">
        <f t="shared" si="0"/>
        <v>240</v>
      </c>
      <c r="K19" s="1">
        <f t="shared" si="1"/>
        <v>480</v>
      </c>
      <c r="L19" s="5" t="s">
        <v>0</v>
      </c>
      <c r="M19" s="21">
        <v>40</v>
      </c>
      <c r="N19" s="21">
        <v>337</v>
      </c>
      <c r="O19" s="21">
        <f t="shared" si="5"/>
        <v>377</v>
      </c>
      <c r="P19" s="2">
        <f t="shared" si="6"/>
        <v>80</v>
      </c>
      <c r="Q19" s="2">
        <f t="shared" si="6"/>
        <v>674</v>
      </c>
      <c r="R19" s="2">
        <f t="shared" si="7"/>
        <v>754</v>
      </c>
      <c r="S19" s="16">
        <v>44562</v>
      </c>
      <c r="T19" s="16">
        <v>45291</v>
      </c>
      <c r="U19" s="2" t="s">
        <v>250</v>
      </c>
    </row>
    <row r="20" spans="1:21" ht="63">
      <c r="A20" s="1" t="s">
        <v>51</v>
      </c>
      <c r="B20" s="1" t="s">
        <v>121</v>
      </c>
      <c r="C20" s="4" t="s">
        <v>22</v>
      </c>
      <c r="D20" s="1">
        <v>7752406168</v>
      </c>
      <c r="E20" s="4" t="s">
        <v>22</v>
      </c>
      <c r="F20" s="9" t="s">
        <v>47</v>
      </c>
      <c r="G20" s="62" t="s">
        <v>52</v>
      </c>
      <c r="H20" s="62" t="s">
        <v>269</v>
      </c>
      <c r="I20" s="1">
        <v>20.5</v>
      </c>
      <c r="J20" s="1">
        <f t="shared" si="0"/>
        <v>246</v>
      </c>
      <c r="K20" s="1">
        <f t="shared" si="1"/>
        <v>492</v>
      </c>
      <c r="L20" s="5" t="s">
        <v>0</v>
      </c>
      <c r="M20" s="21">
        <v>18013</v>
      </c>
      <c r="N20" s="21">
        <v>59244</v>
      </c>
      <c r="O20" s="21">
        <f t="shared" si="5"/>
        <v>77257</v>
      </c>
      <c r="P20" s="2">
        <f t="shared" si="6"/>
        <v>36026</v>
      </c>
      <c r="Q20" s="2">
        <f t="shared" si="6"/>
        <v>118488</v>
      </c>
      <c r="R20" s="2">
        <f t="shared" si="7"/>
        <v>154514</v>
      </c>
      <c r="S20" s="16">
        <v>44562</v>
      </c>
      <c r="T20" s="16">
        <v>45291</v>
      </c>
      <c r="U20" s="2" t="s">
        <v>250</v>
      </c>
    </row>
    <row r="21" spans="1:21" ht="63">
      <c r="A21" s="1" t="s">
        <v>53</v>
      </c>
      <c r="B21" s="1" t="s">
        <v>122</v>
      </c>
      <c r="C21" s="4" t="s">
        <v>22</v>
      </c>
      <c r="D21" s="1">
        <v>7752406168</v>
      </c>
      <c r="E21" s="4" t="s">
        <v>22</v>
      </c>
      <c r="F21" s="53" t="s">
        <v>348</v>
      </c>
      <c r="G21" s="63" t="s">
        <v>54</v>
      </c>
      <c r="H21" s="64" t="s">
        <v>343</v>
      </c>
      <c r="I21" s="1">
        <v>35</v>
      </c>
      <c r="J21" s="1">
        <f t="shared" si="0"/>
        <v>420</v>
      </c>
      <c r="K21" s="1">
        <f t="shared" si="1"/>
        <v>840</v>
      </c>
      <c r="L21" s="5" t="s">
        <v>0</v>
      </c>
      <c r="M21" s="21">
        <v>18992</v>
      </c>
      <c r="N21" s="21">
        <v>39179</v>
      </c>
      <c r="O21" s="21">
        <f t="shared" si="5"/>
        <v>58171</v>
      </c>
      <c r="P21" s="2">
        <f t="shared" si="6"/>
        <v>37984</v>
      </c>
      <c r="Q21" s="2">
        <f t="shared" si="6"/>
        <v>78358</v>
      </c>
      <c r="R21" s="2">
        <f t="shared" si="7"/>
        <v>116342</v>
      </c>
      <c r="S21" s="16">
        <v>44562</v>
      </c>
      <c r="T21" s="16">
        <v>45291</v>
      </c>
      <c r="U21" s="2" t="s">
        <v>250</v>
      </c>
    </row>
    <row r="22" spans="1:21" ht="60.75" customHeight="1">
      <c r="A22" s="1" t="s">
        <v>55</v>
      </c>
      <c r="B22" s="1" t="s">
        <v>123</v>
      </c>
      <c r="C22" s="4" t="s">
        <v>22</v>
      </c>
      <c r="D22" s="1">
        <v>7752406168</v>
      </c>
      <c r="E22" s="4" t="s">
        <v>349</v>
      </c>
      <c r="F22" s="53" t="s">
        <v>347</v>
      </c>
      <c r="G22" s="63" t="s">
        <v>56</v>
      </c>
      <c r="H22" s="64" t="s">
        <v>344</v>
      </c>
      <c r="I22" s="1">
        <v>40</v>
      </c>
      <c r="J22" s="1">
        <f t="shared" si="0"/>
        <v>480</v>
      </c>
      <c r="K22" s="1">
        <f t="shared" si="1"/>
        <v>960</v>
      </c>
      <c r="L22" s="5" t="s">
        <v>0</v>
      </c>
      <c r="M22" s="21">
        <v>653</v>
      </c>
      <c r="N22" s="21">
        <v>1392</v>
      </c>
      <c r="O22" s="21">
        <f>M22+N22</f>
        <v>2045</v>
      </c>
      <c r="P22" s="2">
        <f t="shared" si="6"/>
        <v>1306</v>
      </c>
      <c r="Q22" s="2">
        <f t="shared" si="6"/>
        <v>2784</v>
      </c>
      <c r="R22" s="2">
        <f t="shared" si="7"/>
        <v>4090</v>
      </c>
      <c r="S22" s="16">
        <v>44562</v>
      </c>
      <c r="T22" s="16">
        <v>45291</v>
      </c>
      <c r="U22" s="2" t="s">
        <v>250</v>
      </c>
    </row>
    <row r="23" spans="1:21" ht="68.25" customHeight="1">
      <c r="A23" s="1" t="s">
        <v>57</v>
      </c>
      <c r="B23" s="1" t="s">
        <v>124</v>
      </c>
      <c r="C23" s="4" t="s">
        <v>22</v>
      </c>
      <c r="D23" s="1">
        <v>7752406168</v>
      </c>
      <c r="E23" s="4" t="s">
        <v>105</v>
      </c>
      <c r="F23" s="53" t="s">
        <v>58</v>
      </c>
      <c r="G23" s="63" t="s">
        <v>59</v>
      </c>
      <c r="H23" s="64" t="s">
        <v>345</v>
      </c>
      <c r="I23" s="1">
        <v>25.5</v>
      </c>
      <c r="J23" s="1">
        <f t="shared" si="0"/>
        <v>306</v>
      </c>
      <c r="K23" s="1">
        <f t="shared" si="1"/>
        <v>612</v>
      </c>
      <c r="L23" s="5" t="s">
        <v>0</v>
      </c>
      <c r="M23" s="21">
        <v>3092</v>
      </c>
      <c r="N23" s="21">
        <v>10472</v>
      </c>
      <c r="O23" s="21">
        <f t="shared" ref="O23:O40" si="8">M23+N23</f>
        <v>13564</v>
      </c>
      <c r="P23" s="2">
        <f t="shared" si="6"/>
        <v>6184</v>
      </c>
      <c r="Q23" s="2">
        <f t="shared" si="6"/>
        <v>20944</v>
      </c>
      <c r="R23" s="2">
        <f t="shared" si="7"/>
        <v>27128</v>
      </c>
      <c r="S23" s="16">
        <v>44562</v>
      </c>
      <c r="T23" s="16">
        <v>45291</v>
      </c>
      <c r="U23" s="2" t="s">
        <v>250</v>
      </c>
    </row>
    <row r="24" spans="1:21" ht="49.5" customHeight="1">
      <c r="A24" s="1" t="s">
        <v>60</v>
      </c>
      <c r="B24" s="1" t="s">
        <v>125</v>
      </c>
      <c r="C24" s="4" t="s">
        <v>22</v>
      </c>
      <c r="D24" s="1">
        <v>7752406168</v>
      </c>
      <c r="E24" s="4" t="s">
        <v>22</v>
      </c>
      <c r="F24" s="9" t="s">
        <v>61</v>
      </c>
      <c r="G24" s="62" t="s">
        <v>62</v>
      </c>
      <c r="H24" s="62" t="s">
        <v>270</v>
      </c>
      <c r="I24" s="1">
        <v>5</v>
      </c>
      <c r="J24" s="1">
        <f t="shared" si="0"/>
        <v>60</v>
      </c>
      <c r="K24" s="1">
        <f t="shared" si="1"/>
        <v>120</v>
      </c>
      <c r="L24" s="5" t="s">
        <v>0</v>
      </c>
      <c r="M24" s="21">
        <v>53</v>
      </c>
      <c r="N24" s="21">
        <v>249</v>
      </c>
      <c r="O24" s="21">
        <f t="shared" si="8"/>
        <v>302</v>
      </c>
      <c r="P24" s="2">
        <f t="shared" ref="P24:Q40" si="9">M24*2</f>
        <v>106</v>
      </c>
      <c r="Q24" s="2">
        <f t="shared" si="9"/>
        <v>498</v>
      </c>
      <c r="R24" s="2">
        <f t="shared" si="7"/>
        <v>604</v>
      </c>
      <c r="S24" s="16">
        <v>44562</v>
      </c>
      <c r="T24" s="16">
        <v>45291</v>
      </c>
      <c r="U24" s="2" t="s">
        <v>250</v>
      </c>
    </row>
    <row r="25" spans="1:21" ht="49.5" customHeight="1">
      <c r="A25" s="1" t="s">
        <v>63</v>
      </c>
      <c r="B25" s="1" t="s">
        <v>126</v>
      </c>
      <c r="C25" s="4" t="s">
        <v>22</v>
      </c>
      <c r="D25" s="1">
        <v>7752406168</v>
      </c>
      <c r="E25" s="4" t="s">
        <v>22</v>
      </c>
      <c r="F25" s="9" t="s">
        <v>64</v>
      </c>
      <c r="G25" s="62" t="s">
        <v>65</v>
      </c>
      <c r="H25" s="62" t="s">
        <v>271</v>
      </c>
      <c r="I25" s="1">
        <v>16</v>
      </c>
      <c r="J25" s="1">
        <f t="shared" si="0"/>
        <v>192</v>
      </c>
      <c r="K25" s="1">
        <f t="shared" si="1"/>
        <v>384</v>
      </c>
      <c r="L25" s="5" t="s">
        <v>0</v>
      </c>
      <c r="M25" s="21">
        <v>4988</v>
      </c>
      <c r="N25" s="21">
        <v>13633</v>
      </c>
      <c r="O25" s="21">
        <f t="shared" si="8"/>
        <v>18621</v>
      </c>
      <c r="P25" s="2">
        <f t="shared" si="9"/>
        <v>9976</v>
      </c>
      <c r="Q25" s="2">
        <f t="shared" si="9"/>
        <v>27266</v>
      </c>
      <c r="R25" s="2">
        <f t="shared" si="7"/>
        <v>37242</v>
      </c>
      <c r="S25" s="16">
        <v>44562</v>
      </c>
      <c r="T25" s="16">
        <v>45291</v>
      </c>
      <c r="U25" s="2" t="s">
        <v>250</v>
      </c>
    </row>
    <row r="26" spans="1:21" ht="63">
      <c r="A26" s="1" t="s">
        <v>66</v>
      </c>
      <c r="B26" s="1" t="s">
        <v>127</v>
      </c>
      <c r="C26" s="4" t="s">
        <v>22</v>
      </c>
      <c r="D26" s="1">
        <v>7752406168</v>
      </c>
      <c r="E26" s="4" t="s">
        <v>22</v>
      </c>
      <c r="F26" s="9" t="s">
        <v>67</v>
      </c>
      <c r="G26" s="62" t="s">
        <v>68</v>
      </c>
      <c r="H26" s="62" t="s">
        <v>272</v>
      </c>
      <c r="I26" s="1">
        <v>0.5</v>
      </c>
      <c r="J26" s="1">
        <f t="shared" si="0"/>
        <v>6</v>
      </c>
      <c r="K26" s="1">
        <f t="shared" si="1"/>
        <v>12</v>
      </c>
      <c r="L26" s="5" t="s">
        <v>0</v>
      </c>
      <c r="M26" s="21">
        <v>2</v>
      </c>
      <c r="N26" s="21">
        <v>8</v>
      </c>
      <c r="O26" s="21">
        <f t="shared" si="8"/>
        <v>10</v>
      </c>
      <c r="P26" s="2">
        <f t="shared" si="9"/>
        <v>4</v>
      </c>
      <c r="Q26" s="2">
        <f t="shared" si="9"/>
        <v>16</v>
      </c>
      <c r="R26" s="2">
        <f t="shared" si="7"/>
        <v>20</v>
      </c>
      <c r="S26" s="16">
        <v>44562</v>
      </c>
      <c r="T26" s="16">
        <v>45291</v>
      </c>
      <c r="U26" s="2" t="s">
        <v>250</v>
      </c>
    </row>
    <row r="27" spans="1:21" ht="63">
      <c r="A27" s="1" t="s">
        <v>69</v>
      </c>
      <c r="B27" s="1" t="s">
        <v>128</v>
      </c>
      <c r="C27" s="4" t="s">
        <v>22</v>
      </c>
      <c r="D27" s="1">
        <v>7752406168</v>
      </c>
      <c r="E27" s="4" t="s">
        <v>22</v>
      </c>
      <c r="F27" s="9" t="s">
        <v>67</v>
      </c>
      <c r="G27" s="62" t="s">
        <v>70</v>
      </c>
      <c r="H27" s="62" t="s">
        <v>273</v>
      </c>
      <c r="I27" s="1">
        <v>0.5</v>
      </c>
      <c r="J27" s="1">
        <f t="shared" si="0"/>
        <v>6</v>
      </c>
      <c r="K27" s="1">
        <f t="shared" si="1"/>
        <v>12</v>
      </c>
      <c r="L27" s="5" t="s">
        <v>0</v>
      </c>
      <c r="M27" s="21">
        <v>3</v>
      </c>
      <c r="N27" s="21">
        <v>7</v>
      </c>
      <c r="O27" s="21">
        <f t="shared" si="8"/>
        <v>10</v>
      </c>
      <c r="P27" s="2">
        <f t="shared" si="9"/>
        <v>6</v>
      </c>
      <c r="Q27" s="2">
        <f t="shared" si="9"/>
        <v>14</v>
      </c>
      <c r="R27" s="2">
        <f t="shared" si="7"/>
        <v>20</v>
      </c>
      <c r="S27" s="16">
        <v>44562</v>
      </c>
      <c r="T27" s="16">
        <v>45291</v>
      </c>
      <c r="U27" s="2" t="s">
        <v>250</v>
      </c>
    </row>
    <row r="28" spans="1:21" ht="63">
      <c r="A28" s="1" t="s">
        <v>71</v>
      </c>
      <c r="B28" s="1" t="s">
        <v>129</v>
      </c>
      <c r="C28" s="4" t="s">
        <v>22</v>
      </c>
      <c r="D28" s="1">
        <v>7752406168</v>
      </c>
      <c r="E28" s="4" t="s">
        <v>22</v>
      </c>
      <c r="F28" s="9" t="s">
        <v>72</v>
      </c>
      <c r="G28" s="62" t="s">
        <v>73</v>
      </c>
      <c r="H28" s="62" t="s">
        <v>274</v>
      </c>
      <c r="I28" s="1">
        <v>20.5</v>
      </c>
      <c r="J28" s="1">
        <f t="shared" si="0"/>
        <v>246</v>
      </c>
      <c r="K28" s="1">
        <f t="shared" si="1"/>
        <v>492</v>
      </c>
      <c r="L28" s="5" t="s">
        <v>0</v>
      </c>
      <c r="M28" s="21">
        <v>7982</v>
      </c>
      <c r="N28" s="21">
        <v>17102</v>
      </c>
      <c r="O28" s="21">
        <f t="shared" si="8"/>
        <v>25084</v>
      </c>
      <c r="P28" s="2">
        <f t="shared" si="9"/>
        <v>15964</v>
      </c>
      <c r="Q28" s="2">
        <f t="shared" si="9"/>
        <v>34204</v>
      </c>
      <c r="R28" s="2">
        <f t="shared" si="7"/>
        <v>50168</v>
      </c>
      <c r="S28" s="16">
        <v>44562</v>
      </c>
      <c r="T28" s="16">
        <v>45291</v>
      </c>
      <c r="U28" s="2" t="s">
        <v>250</v>
      </c>
    </row>
    <row r="29" spans="1:21" ht="63">
      <c r="A29" s="1" t="s">
        <v>74</v>
      </c>
      <c r="B29" s="1" t="s">
        <v>130</v>
      </c>
      <c r="C29" s="4" t="s">
        <v>22</v>
      </c>
      <c r="D29" s="1">
        <v>7752406168</v>
      </c>
      <c r="E29" s="4" t="s">
        <v>22</v>
      </c>
      <c r="F29" s="9" t="s">
        <v>101</v>
      </c>
      <c r="G29" s="62" t="s">
        <v>75</v>
      </c>
      <c r="H29" s="62" t="s">
        <v>275</v>
      </c>
      <c r="I29" s="1">
        <v>25.5</v>
      </c>
      <c r="J29" s="1">
        <f t="shared" si="0"/>
        <v>306</v>
      </c>
      <c r="K29" s="1">
        <f t="shared" si="1"/>
        <v>612</v>
      </c>
      <c r="L29" s="5" t="s">
        <v>0</v>
      </c>
      <c r="M29" s="21">
        <v>16060</v>
      </c>
      <c r="N29" s="21">
        <v>44814</v>
      </c>
      <c r="O29" s="21">
        <f t="shared" si="8"/>
        <v>60874</v>
      </c>
      <c r="P29" s="2">
        <f t="shared" si="9"/>
        <v>32120</v>
      </c>
      <c r="Q29" s="2">
        <f t="shared" si="9"/>
        <v>89628</v>
      </c>
      <c r="R29" s="2">
        <f t="shared" si="7"/>
        <v>121748</v>
      </c>
      <c r="S29" s="16">
        <v>44562</v>
      </c>
      <c r="T29" s="16">
        <v>45291</v>
      </c>
      <c r="U29" s="2" t="s">
        <v>250</v>
      </c>
    </row>
    <row r="30" spans="1:21" ht="63">
      <c r="A30" s="1" t="s">
        <v>76</v>
      </c>
      <c r="B30" s="1" t="s">
        <v>131</v>
      </c>
      <c r="C30" s="4" t="s">
        <v>22</v>
      </c>
      <c r="D30" s="1">
        <v>7752406168</v>
      </c>
      <c r="E30" s="4" t="s">
        <v>22</v>
      </c>
      <c r="F30" s="9" t="s">
        <v>103</v>
      </c>
      <c r="G30" s="62" t="s">
        <v>77</v>
      </c>
      <c r="H30" s="62" t="s">
        <v>276</v>
      </c>
      <c r="I30" s="5">
        <v>16</v>
      </c>
      <c r="J30" s="1">
        <f t="shared" si="0"/>
        <v>192</v>
      </c>
      <c r="K30" s="1">
        <f t="shared" si="1"/>
        <v>384</v>
      </c>
      <c r="L30" s="5" t="s">
        <v>0</v>
      </c>
      <c r="M30" s="21">
        <v>326</v>
      </c>
      <c r="N30" s="21">
        <v>808</v>
      </c>
      <c r="O30" s="21">
        <f t="shared" si="8"/>
        <v>1134</v>
      </c>
      <c r="P30" s="2">
        <f t="shared" si="9"/>
        <v>652</v>
      </c>
      <c r="Q30" s="2">
        <f t="shared" si="9"/>
        <v>1616</v>
      </c>
      <c r="R30" s="2">
        <f t="shared" si="7"/>
        <v>2268</v>
      </c>
      <c r="S30" s="16">
        <v>44562</v>
      </c>
      <c r="T30" s="16">
        <v>45291</v>
      </c>
      <c r="U30" s="2" t="s">
        <v>250</v>
      </c>
    </row>
    <row r="31" spans="1:21" ht="63">
      <c r="A31" s="1" t="s">
        <v>78</v>
      </c>
      <c r="B31" s="1" t="s">
        <v>132</v>
      </c>
      <c r="C31" s="4" t="s">
        <v>22</v>
      </c>
      <c r="D31" s="1">
        <v>7752406168</v>
      </c>
      <c r="E31" s="4" t="s">
        <v>22</v>
      </c>
      <c r="F31" s="9" t="s">
        <v>79</v>
      </c>
      <c r="G31" s="62" t="s">
        <v>80</v>
      </c>
      <c r="H31" s="62" t="s">
        <v>277</v>
      </c>
      <c r="I31" s="5">
        <v>16.5</v>
      </c>
      <c r="J31" s="1">
        <f t="shared" si="0"/>
        <v>198</v>
      </c>
      <c r="K31" s="1">
        <f t="shared" si="1"/>
        <v>396</v>
      </c>
      <c r="L31" s="5" t="s">
        <v>0</v>
      </c>
      <c r="M31" s="21">
        <v>49</v>
      </c>
      <c r="N31" s="21">
        <v>270</v>
      </c>
      <c r="O31" s="21">
        <f t="shared" si="8"/>
        <v>319</v>
      </c>
      <c r="P31" s="2">
        <f t="shared" si="9"/>
        <v>98</v>
      </c>
      <c r="Q31" s="2">
        <f t="shared" si="9"/>
        <v>540</v>
      </c>
      <c r="R31" s="2">
        <f t="shared" si="7"/>
        <v>638</v>
      </c>
      <c r="S31" s="16">
        <v>44562</v>
      </c>
      <c r="T31" s="16">
        <v>45291</v>
      </c>
      <c r="U31" s="2" t="s">
        <v>250</v>
      </c>
    </row>
    <row r="32" spans="1:21" ht="63">
      <c r="A32" s="1" t="s">
        <v>81</v>
      </c>
      <c r="B32" s="1" t="s">
        <v>133</v>
      </c>
      <c r="C32" s="4" t="s">
        <v>22</v>
      </c>
      <c r="D32" s="1">
        <v>7752406168</v>
      </c>
      <c r="E32" s="4" t="s">
        <v>22</v>
      </c>
      <c r="F32" s="9" t="s">
        <v>82</v>
      </c>
      <c r="G32" s="62" t="s">
        <v>83</v>
      </c>
      <c r="H32" s="62" t="s">
        <v>278</v>
      </c>
      <c r="I32" s="1">
        <v>3.5</v>
      </c>
      <c r="J32" s="1">
        <f t="shared" si="0"/>
        <v>42</v>
      </c>
      <c r="K32" s="1">
        <f t="shared" si="1"/>
        <v>84</v>
      </c>
      <c r="L32" s="5" t="s">
        <v>0</v>
      </c>
      <c r="M32" s="21">
        <v>487</v>
      </c>
      <c r="N32" s="21">
        <v>1553</v>
      </c>
      <c r="O32" s="21">
        <f t="shared" si="8"/>
        <v>2040</v>
      </c>
      <c r="P32" s="2">
        <f t="shared" si="9"/>
        <v>974</v>
      </c>
      <c r="Q32" s="2">
        <f t="shared" si="9"/>
        <v>3106</v>
      </c>
      <c r="R32" s="2">
        <f t="shared" si="7"/>
        <v>4080</v>
      </c>
      <c r="S32" s="16">
        <v>44562</v>
      </c>
      <c r="T32" s="16">
        <v>45291</v>
      </c>
      <c r="U32" s="2" t="s">
        <v>250</v>
      </c>
    </row>
    <row r="33" spans="1:21" ht="63">
      <c r="A33" s="1" t="s">
        <v>84</v>
      </c>
      <c r="B33" s="1" t="s">
        <v>134</v>
      </c>
      <c r="C33" s="4" t="s">
        <v>22</v>
      </c>
      <c r="D33" s="1">
        <v>7752406168</v>
      </c>
      <c r="E33" s="4" t="s">
        <v>22</v>
      </c>
      <c r="F33" s="9" t="s">
        <v>85</v>
      </c>
      <c r="G33" s="62" t="s">
        <v>86</v>
      </c>
      <c r="H33" s="62" t="s">
        <v>279</v>
      </c>
      <c r="I33" s="1">
        <v>12.5</v>
      </c>
      <c r="J33" s="1">
        <f t="shared" si="0"/>
        <v>150</v>
      </c>
      <c r="K33" s="1">
        <f t="shared" si="1"/>
        <v>300</v>
      </c>
      <c r="L33" s="5" t="s">
        <v>0</v>
      </c>
      <c r="M33" s="21">
        <v>2</v>
      </c>
      <c r="N33" s="21">
        <v>13</v>
      </c>
      <c r="O33" s="21">
        <f t="shared" si="8"/>
        <v>15</v>
      </c>
      <c r="P33" s="2">
        <f t="shared" si="9"/>
        <v>4</v>
      </c>
      <c r="Q33" s="2">
        <f t="shared" si="9"/>
        <v>26</v>
      </c>
      <c r="R33" s="2">
        <f t="shared" si="7"/>
        <v>30</v>
      </c>
      <c r="S33" s="16">
        <v>44562</v>
      </c>
      <c r="T33" s="16">
        <v>45291</v>
      </c>
      <c r="U33" s="2" t="s">
        <v>250</v>
      </c>
    </row>
    <row r="34" spans="1:21" ht="63">
      <c r="A34" s="1" t="s">
        <v>87</v>
      </c>
      <c r="B34" s="1" t="s">
        <v>135</v>
      </c>
      <c r="C34" s="4" t="s">
        <v>22</v>
      </c>
      <c r="D34" s="1">
        <v>7752406168</v>
      </c>
      <c r="E34" s="4" t="s">
        <v>22</v>
      </c>
      <c r="F34" s="9" t="s">
        <v>95</v>
      </c>
      <c r="G34" s="62" t="s">
        <v>88</v>
      </c>
      <c r="H34" s="62" t="s">
        <v>280</v>
      </c>
      <c r="I34" s="1">
        <v>28.8</v>
      </c>
      <c r="J34" s="1">
        <f t="shared" si="0"/>
        <v>345.6</v>
      </c>
      <c r="K34" s="1">
        <f t="shared" si="1"/>
        <v>691.2</v>
      </c>
      <c r="L34" s="5" t="s">
        <v>0</v>
      </c>
      <c r="M34" s="21">
        <v>18136</v>
      </c>
      <c r="N34" s="21">
        <v>49823</v>
      </c>
      <c r="O34" s="21">
        <f t="shared" si="8"/>
        <v>67959</v>
      </c>
      <c r="P34" s="2">
        <f t="shared" si="9"/>
        <v>36272</v>
      </c>
      <c r="Q34" s="2">
        <f t="shared" si="9"/>
        <v>99646</v>
      </c>
      <c r="R34" s="2">
        <f t="shared" si="7"/>
        <v>135918</v>
      </c>
      <c r="S34" s="16">
        <v>44562</v>
      </c>
      <c r="T34" s="16">
        <v>45291</v>
      </c>
      <c r="U34" s="2" t="s">
        <v>250</v>
      </c>
    </row>
    <row r="35" spans="1:21" ht="63">
      <c r="A35" s="1" t="s">
        <v>89</v>
      </c>
      <c r="B35" s="1" t="s">
        <v>136</v>
      </c>
      <c r="C35" s="4" t="s">
        <v>22</v>
      </c>
      <c r="D35" s="1">
        <v>7752406168</v>
      </c>
      <c r="E35" s="4" t="s">
        <v>22</v>
      </c>
      <c r="F35" s="9" t="s">
        <v>36</v>
      </c>
      <c r="G35" s="62" t="s">
        <v>90</v>
      </c>
      <c r="H35" s="62" t="s">
        <v>281</v>
      </c>
      <c r="I35" s="1">
        <v>3.5</v>
      </c>
      <c r="J35" s="1">
        <f t="shared" si="0"/>
        <v>42</v>
      </c>
      <c r="K35" s="1">
        <f t="shared" si="1"/>
        <v>84</v>
      </c>
      <c r="L35" s="5" t="s">
        <v>0</v>
      </c>
      <c r="M35" s="21">
        <v>473</v>
      </c>
      <c r="N35" s="21">
        <v>365</v>
      </c>
      <c r="O35" s="21">
        <f t="shared" si="8"/>
        <v>838</v>
      </c>
      <c r="P35" s="2">
        <f t="shared" si="9"/>
        <v>946</v>
      </c>
      <c r="Q35" s="2">
        <f t="shared" si="9"/>
        <v>730</v>
      </c>
      <c r="R35" s="2">
        <f t="shared" si="7"/>
        <v>1676</v>
      </c>
      <c r="S35" s="16">
        <v>44562</v>
      </c>
      <c r="T35" s="16">
        <v>45291</v>
      </c>
      <c r="U35" s="2" t="s">
        <v>250</v>
      </c>
    </row>
    <row r="36" spans="1:21" ht="63">
      <c r="A36" s="1" t="s">
        <v>92</v>
      </c>
      <c r="B36" s="1" t="s">
        <v>137</v>
      </c>
      <c r="C36" s="4" t="s">
        <v>22</v>
      </c>
      <c r="D36" s="1">
        <v>7752406168</v>
      </c>
      <c r="E36" s="4" t="s">
        <v>22</v>
      </c>
      <c r="F36" s="9" t="s">
        <v>104</v>
      </c>
      <c r="G36" s="62" t="s">
        <v>93</v>
      </c>
      <c r="H36" s="62" t="s">
        <v>282</v>
      </c>
      <c r="I36" s="1">
        <v>4</v>
      </c>
      <c r="J36" s="1">
        <f t="shared" si="0"/>
        <v>48</v>
      </c>
      <c r="K36" s="1">
        <f t="shared" si="1"/>
        <v>96</v>
      </c>
      <c r="L36" s="5" t="s">
        <v>0</v>
      </c>
      <c r="M36" s="21">
        <v>9</v>
      </c>
      <c r="N36" s="21">
        <v>17</v>
      </c>
      <c r="O36" s="21">
        <f t="shared" si="8"/>
        <v>26</v>
      </c>
      <c r="P36" s="2">
        <f t="shared" si="9"/>
        <v>18</v>
      </c>
      <c r="Q36" s="2">
        <f t="shared" si="9"/>
        <v>34</v>
      </c>
      <c r="R36" s="2">
        <f t="shared" si="7"/>
        <v>52</v>
      </c>
      <c r="S36" s="16">
        <v>44562</v>
      </c>
      <c r="T36" s="16">
        <v>45291</v>
      </c>
      <c r="U36" s="2" t="s">
        <v>250</v>
      </c>
    </row>
    <row r="37" spans="1:21" ht="63">
      <c r="A37" s="1" t="s">
        <v>17</v>
      </c>
      <c r="B37" s="1" t="s">
        <v>138</v>
      </c>
      <c r="C37" s="4" t="s">
        <v>22</v>
      </c>
      <c r="D37" s="1">
        <v>7752406168</v>
      </c>
      <c r="E37" s="4" t="s">
        <v>22</v>
      </c>
      <c r="F37" s="9" t="s">
        <v>106</v>
      </c>
      <c r="G37" s="62" t="s">
        <v>94</v>
      </c>
      <c r="H37" s="62" t="s">
        <v>283</v>
      </c>
      <c r="I37" s="1">
        <v>6.5</v>
      </c>
      <c r="J37" s="1">
        <f t="shared" si="0"/>
        <v>78</v>
      </c>
      <c r="K37" s="1">
        <f t="shared" si="1"/>
        <v>156</v>
      </c>
      <c r="L37" s="5" t="s">
        <v>0</v>
      </c>
      <c r="M37" s="21">
        <v>447</v>
      </c>
      <c r="N37" s="21">
        <v>1684</v>
      </c>
      <c r="O37" s="21">
        <f t="shared" si="8"/>
        <v>2131</v>
      </c>
      <c r="P37" s="2">
        <f t="shared" si="9"/>
        <v>894</v>
      </c>
      <c r="Q37" s="2">
        <f t="shared" si="9"/>
        <v>3368</v>
      </c>
      <c r="R37" s="2">
        <f t="shared" si="7"/>
        <v>4262</v>
      </c>
      <c r="S37" s="16">
        <v>44562</v>
      </c>
      <c r="T37" s="16">
        <v>45291</v>
      </c>
      <c r="U37" s="2" t="s">
        <v>250</v>
      </c>
    </row>
    <row r="38" spans="1:21" s="6" customFormat="1" ht="63">
      <c r="A38" s="13"/>
      <c r="B38" s="1" t="s">
        <v>139</v>
      </c>
      <c r="C38" s="4" t="s">
        <v>22</v>
      </c>
      <c r="D38" s="1">
        <v>7752406168</v>
      </c>
      <c r="E38" s="4" t="s">
        <v>22</v>
      </c>
      <c r="F38" s="10" t="s">
        <v>243</v>
      </c>
      <c r="G38" s="62" t="s">
        <v>244</v>
      </c>
      <c r="H38" s="62" t="s">
        <v>284</v>
      </c>
      <c r="I38" s="5">
        <v>10.5</v>
      </c>
      <c r="J38" s="1">
        <f t="shared" si="0"/>
        <v>126</v>
      </c>
      <c r="K38" s="1">
        <f t="shared" si="1"/>
        <v>252</v>
      </c>
      <c r="L38" s="5" t="s">
        <v>0</v>
      </c>
      <c r="M38" s="21">
        <v>140</v>
      </c>
      <c r="N38" s="21">
        <v>440</v>
      </c>
      <c r="O38" s="21">
        <f t="shared" si="8"/>
        <v>580</v>
      </c>
      <c r="P38" s="2">
        <f t="shared" si="9"/>
        <v>280</v>
      </c>
      <c r="Q38" s="2">
        <f t="shared" si="9"/>
        <v>880</v>
      </c>
      <c r="R38" s="2">
        <f t="shared" si="7"/>
        <v>1160</v>
      </c>
      <c r="S38" s="16">
        <v>44562</v>
      </c>
      <c r="T38" s="16">
        <v>45291</v>
      </c>
      <c r="U38" s="56" t="s">
        <v>251</v>
      </c>
    </row>
    <row r="39" spans="1:21" s="6" customFormat="1" ht="63">
      <c r="A39" s="13"/>
      <c r="B39" s="1" t="s">
        <v>140</v>
      </c>
      <c r="C39" s="4" t="s">
        <v>22</v>
      </c>
      <c r="D39" s="1">
        <v>7752406168</v>
      </c>
      <c r="E39" s="4" t="s">
        <v>22</v>
      </c>
      <c r="F39" s="55" t="s">
        <v>247</v>
      </c>
      <c r="G39" s="62" t="s">
        <v>245</v>
      </c>
      <c r="H39" s="62" t="s">
        <v>285</v>
      </c>
      <c r="I39" s="5">
        <v>12.5</v>
      </c>
      <c r="J39" s="1">
        <f t="shared" si="0"/>
        <v>150</v>
      </c>
      <c r="K39" s="1">
        <f t="shared" si="1"/>
        <v>300</v>
      </c>
      <c r="L39" s="5" t="s">
        <v>0</v>
      </c>
      <c r="M39" s="21">
        <v>164</v>
      </c>
      <c r="N39" s="21">
        <v>667</v>
      </c>
      <c r="O39" s="21">
        <f t="shared" si="8"/>
        <v>831</v>
      </c>
      <c r="P39" s="2">
        <f t="shared" si="9"/>
        <v>328</v>
      </c>
      <c r="Q39" s="2">
        <f t="shared" si="9"/>
        <v>1334</v>
      </c>
      <c r="R39" s="2">
        <f t="shared" si="7"/>
        <v>1662</v>
      </c>
      <c r="S39" s="16">
        <v>44562</v>
      </c>
      <c r="T39" s="16">
        <v>45291</v>
      </c>
      <c r="U39" s="56" t="s">
        <v>251</v>
      </c>
    </row>
    <row r="40" spans="1:21" s="6" customFormat="1" ht="63">
      <c r="A40" s="13"/>
      <c r="B40" s="1" t="s">
        <v>209</v>
      </c>
      <c r="C40" s="4" t="s">
        <v>22</v>
      </c>
      <c r="D40" s="1">
        <v>7752406168</v>
      </c>
      <c r="E40" s="4" t="s">
        <v>22</v>
      </c>
      <c r="F40" s="10" t="s">
        <v>248</v>
      </c>
      <c r="G40" s="62" t="s">
        <v>246</v>
      </c>
      <c r="H40" s="62" t="s">
        <v>286</v>
      </c>
      <c r="I40" s="5">
        <v>6.6</v>
      </c>
      <c r="J40" s="1">
        <f t="shared" si="0"/>
        <v>79.199999999999989</v>
      </c>
      <c r="K40" s="1">
        <f t="shared" si="1"/>
        <v>158.39999999999998</v>
      </c>
      <c r="L40" s="5" t="s">
        <v>0</v>
      </c>
      <c r="M40" s="21">
        <v>403</v>
      </c>
      <c r="N40" s="21">
        <v>1085</v>
      </c>
      <c r="O40" s="21">
        <f t="shared" si="8"/>
        <v>1488</v>
      </c>
      <c r="P40" s="2">
        <f t="shared" si="9"/>
        <v>806</v>
      </c>
      <c r="Q40" s="2">
        <f t="shared" si="9"/>
        <v>2170</v>
      </c>
      <c r="R40" s="2">
        <f t="shared" si="7"/>
        <v>2976</v>
      </c>
      <c r="S40" s="16">
        <v>44562</v>
      </c>
      <c r="T40" s="16">
        <v>45291</v>
      </c>
      <c r="U40" s="56" t="s">
        <v>251</v>
      </c>
    </row>
    <row r="41" spans="1:21" s="15" customFormat="1" ht="47.25">
      <c r="B41" s="1" t="s">
        <v>211</v>
      </c>
      <c r="C41" s="4" t="s">
        <v>153</v>
      </c>
      <c r="D41" s="44">
        <v>7752406168</v>
      </c>
      <c r="E41" s="4" t="s">
        <v>154</v>
      </c>
      <c r="F41" s="9" t="s">
        <v>155</v>
      </c>
      <c r="G41" s="62" t="s">
        <v>156</v>
      </c>
      <c r="H41" s="62" t="s">
        <v>287</v>
      </c>
      <c r="I41" s="1">
        <v>1.5</v>
      </c>
      <c r="J41" s="1">
        <f t="shared" ref="J41:J87" si="10">I41*12</f>
        <v>18</v>
      </c>
      <c r="K41" s="1">
        <f t="shared" si="1"/>
        <v>36</v>
      </c>
      <c r="L41" s="5" t="s">
        <v>0</v>
      </c>
      <c r="M41" s="21">
        <v>535</v>
      </c>
      <c r="N41" s="21">
        <v>1299</v>
      </c>
      <c r="O41" s="21">
        <f t="shared" ref="O41:O87" si="11">M41+N41</f>
        <v>1834</v>
      </c>
      <c r="P41" s="2">
        <f>M41*2</f>
        <v>1070</v>
      </c>
      <c r="Q41" s="2">
        <f>N41*2</f>
        <v>2598</v>
      </c>
      <c r="R41" s="2">
        <f>O41*2</f>
        <v>3668</v>
      </c>
      <c r="S41" s="16">
        <v>44562</v>
      </c>
      <c r="T41" s="16">
        <v>45291</v>
      </c>
      <c r="U41" s="2" t="s">
        <v>250</v>
      </c>
    </row>
    <row r="42" spans="1:21" s="15" customFormat="1" ht="47.25">
      <c r="B42" s="1" t="s">
        <v>213</v>
      </c>
      <c r="C42" s="4" t="s">
        <v>153</v>
      </c>
      <c r="D42" s="44">
        <v>7752406168</v>
      </c>
      <c r="E42" s="4" t="s">
        <v>154</v>
      </c>
      <c r="F42" s="9" t="s">
        <v>155</v>
      </c>
      <c r="G42" s="62" t="s">
        <v>157</v>
      </c>
      <c r="H42" s="62" t="s">
        <v>288</v>
      </c>
      <c r="I42" s="1">
        <v>1.5</v>
      </c>
      <c r="J42" s="1">
        <f t="shared" si="10"/>
        <v>18</v>
      </c>
      <c r="K42" s="1">
        <f t="shared" si="1"/>
        <v>36</v>
      </c>
      <c r="L42" s="5" t="s">
        <v>0</v>
      </c>
      <c r="M42" s="21">
        <v>857</v>
      </c>
      <c r="N42" s="21">
        <v>1725</v>
      </c>
      <c r="O42" s="21">
        <f t="shared" si="11"/>
        <v>2582</v>
      </c>
      <c r="P42" s="2">
        <f t="shared" ref="P42:P90" si="12">M42*2</f>
        <v>1714</v>
      </c>
      <c r="Q42" s="2">
        <f t="shared" ref="Q42:Q90" si="13">N42*2</f>
        <v>3450</v>
      </c>
      <c r="R42" s="2">
        <f t="shared" ref="R42:R90" si="14">O42*2</f>
        <v>5164</v>
      </c>
      <c r="S42" s="16">
        <v>44562</v>
      </c>
      <c r="T42" s="16">
        <v>45291</v>
      </c>
      <c r="U42" s="2" t="s">
        <v>250</v>
      </c>
    </row>
    <row r="43" spans="1:21" s="15" customFormat="1" ht="47.25">
      <c r="B43" s="1" t="s">
        <v>215</v>
      </c>
      <c r="C43" s="4" t="s">
        <v>153</v>
      </c>
      <c r="D43" s="44">
        <v>7752406168</v>
      </c>
      <c r="E43" s="4" t="s">
        <v>154</v>
      </c>
      <c r="F43" s="9" t="s">
        <v>158</v>
      </c>
      <c r="G43" s="62" t="s">
        <v>159</v>
      </c>
      <c r="H43" s="62" t="s">
        <v>289</v>
      </c>
      <c r="I43" s="1">
        <v>1.5</v>
      </c>
      <c r="J43" s="1">
        <f t="shared" si="10"/>
        <v>18</v>
      </c>
      <c r="K43" s="1">
        <f t="shared" si="1"/>
        <v>36</v>
      </c>
      <c r="L43" s="5" t="s">
        <v>0</v>
      </c>
      <c r="M43" s="21">
        <v>1286</v>
      </c>
      <c r="N43" s="21">
        <v>2734</v>
      </c>
      <c r="O43" s="21">
        <f t="shared" si="11"/>
        <v>4020</v>
      </c>
      <c r="P43" s="2">
        <f t="shared" si="12"/>
        <v>2572</v>
      </c>
      <c r="Q43" s="2">
        <f t="shared" si="13"/>
        <v>5468</v>
      </c>
      <c r="R43" s="2">
        <f t="shared" si="14"/>
        <v>8040</v>
      </c>
      <c r="S43" s="16">
        <v>44562</v>
      </c>
      <c r="T43" s="16">
        <v>45291</v>
      </c>
      <c r="U43" s="2" t="s">
        <v>250</v>
      </c>
    </row>
    <row r="44" spans="1:21" s="15" customFormat="1" ht="47.25">
      <c r="B44" s="1" t="s">
        <v>217</v>
      </c>
      <c r="C44" s="4" t="s">
        <v>153</v>
      </c>
      <c r="D44" s="44">
        <v>7752406168</v>
      </c>
      <c r="E44" s="4" t="s">
        <v>154</v>
      </c>
      <c r="F44" s="9" t="s">
        <v>160</v>
      </c>
      <c r="G44" s="62" t="s">
        <v>161</v>
      </c>
      <c r="H44" s="62" t="s">
        <v>290</v>
      </c>
      <c r="I44" s="1">
        <v>1.5</v>
      </c>
      <c r="J44" s="1">
        <f t="shared" si="10"/>
        <v>18</v>
      </c>
      <c r="K44" s="1">
        <f t="shared" si="1"/>
        <v>36</v>
      </c>
      <c r="L44" s="5" t="s">
        <v>0</v>
      </c>
      <c r="M44" s="21">
        <v>496</v>
      </c>
      <c r="N44" s="21">
        <v>1095</v>
      </c>
      <c r="O44" s="21">
        <f t="shared" si="11"/>
        <v>1591</v>
      </c>
      <c r="P44" s="2">
        <f t="shared" si="12"/>
        <v>992</v>
      </c>
      <c r="Q44" s="2">
        <f t="shared" si="13"/>
        <v>2190</v>
      </c>
      <c r="R44" s="2">
        <f t="shared" si="14"/>
        <v>3182</v>
      </c>
      <c r="S44" s="16">
        <v>44562</v>
      </c>
      <c r="T44" s="16">
        <v>45291</v>
      </c>
      <c r="U44" s="2" t="s">
        <v>250</v>
      </c>
    </row>
    <row r="45" spans="1:21" s="15" customFormat="1" ht="47.25">
      <c r="B45" s="1" t="s">
        <v>219</v>
      </c>
      <c r="C45" s="4" t="s">
        <v>153</v>
      </c>
      <c r="D45" s="44">
        <v>7752406168</v>
      </c>
      <c r="E45" s="4" t="s">
        <v>154</v>
      </c>
      <c r="F45" s="9" t="s">
        <v>162</v>
      </c>
      <c r="G45" s="62" t="s">
        <v>163</v>
      </c>
      <c r="H45" s="62" t="s">
        <v>291</v>
      </c>
      <c r="I45" s="1">
        <v>1.5</v>
      </c>
      <c r="J45" s="1">
        <f t="shared" si="10"/>
        <v>18</v>
      </c>
      <c r="K45" s="1">
        <f t="shared" si="1"/>
        <v>36</v>
      </c>
      <c r="L45" s="5" t="s">
        <v>16</v>
      </c>
      <c r="M45" s="21">
        <v>646</v>
      </c>
      <c r="N45" s="21">
        <v>1508</v>
      </c>
      <c r="O45" s="21">
        <f t="shared" si="11"/>
        <v>2154</v>
      </c>
      <c r="P45" s="2">
        <f t="shared" si="12"/>
        <v>1292</v>
      </c>
      <c r="Q45" s="2">
        <f t="shared" si="13"/>
        <v>3016</v>
      </c>
      <c r="R45" s="2">
        <f t="shared" si="14"/>
        <v>4308</v>
      </c>
      <c r="S45" s="16">
        <v>44562</v>
      </c>
      <c r="T45" s="16">
        <v>45291</v>
      </c>
      <c r="U45" s="2" t="s">
        <v>250</v>
      </c>
    </row>
    <row r="46" spans="1:21" s="15" customFormat="1" ht="47.25">
      <c r="B46" s="1" t="s">
        <v>221</v>
      </c>
      <c r="C46" s="4" t="s">
        <v>153</v>
      </c>
      <c r="D46" s="44">
        <v>7752406168</v>
      </c>
      <c r="E46" s="4" t="s">
        <v>154</v>
      </c>
      <c r="F46" s="9" t="s">
        <v>164</v>
      </c>
      <c r="G46" s="62" t="s">
        <v>165</v>
      </c>
      <c r="H46" s="62" t="s">
        <v>292</v>
      </c>
      <c r="I46" s="1">
        <v>1</v>
      </c>
      <c r="J46" s="1">
        <f t="shared" si="10"/>
        <v>12</v>
      </c>
      <c r="K46" s="1">
        <f t="shared" si="1"/>
        <v>24</v>
      </c>
      <c r="L46" s="5" t="s">
        <v>0</v>
      </c>
      <c r="M46" s="21">
        <v>500</v>
      </c>
      <c r="N46" s="21">
        <v>2035</v>
      </c>
      <c r="O46" s="21">
        <f t="shared" si="11"/>
        <v>2535</v>
      </c>
      <c r="P46" s="2">
        <f t="shared" si="12"/>
        <v>1000</v>
      </c>
      <c r="Q46" s="2">
        <f t="shared" si="13"/>
        <v>4070</v>
      </c>
      <c r="R46" s="2">
        <f t="shared" si="14"/>
        <v>5070</v>
      </c>
      <c r="S46" s="16">
        <v>44562</v>
      </c>
      <c r="T46" s="16">
        <v>45291</v>
      </c>
      <c r="U46" s="2" t="s">
        <v>250</v>
      </c>
    </row>
    <row r="47" spans="1:21" s="15" customFormat="1" ht="47.25">
      <c r="B47" s="1" t="s">
        <v>223</v>
      </c>
      <c r="C47" s="4" t="s">
        <v>153</v>
      </c>
      <c r="D47" s="44">
        <v>7752406168</v>
      </c>
      <c r="E47" s="4" t="s">
        <v>154</v>
      </c>
      <c r="F47" s="9" t="s">
        <v>166</v>
      </c>
      <c r="G47" s="62" t="s">
        <v>167</v>
      </c>
      <c r="H47" s="62" t="s">
        <v>293</v>
      </c>
      <c r="I47" s="1">
        <v>3.5</v>
      </c>
      <c r="J47" s="1">
        <f t="shared" si="10"/>
        <v>42</v>
      </c>
      <c r="K47" s="1">
        <f t="shared" si="1"/>
        <v>84</v>
      </c>
      <c r="L47" s="5" t="s">
        <v>16</v>
      </c>
      <c r="M47" s="21">
        <v>1604</v>
      </c>
      <c r="N47" s="21">
        <v>2523</v>
      </c>
      <c r="O47" s="21">
        <f t="shared" si="11"/>
        <v>4127</v>
      </c>
      <c r="P47" s="2">
        <f t="shared" si="12"/>
        <v>3208</v>
      </c>
      <c r="Q47" s="2">
        <f t="shared" si="13"/>
        <v>5046</v>
      </c>
      <c r="R47" s="2">
        <f t="shared" si="14"/>
        <v>8254</v>
      </c>
      <c r="S47" s="16">
        <v>44562</v>
      </c>
      <c r="T47" s="16">
        <v>45291</v>
      </c>
      <c r="U47" s="2" t="s">
        <v>250</v>
      </c>
    </row>
    <row r="48" spans="1:21" s="15" customFormat="1" ht="47.25">
      <c r="B48" s="1" t="s">
        <v>226</v>
      </c>
      <c r="C48" s="4" t="s">
        <v>153</v>
      </c>
      <c r="D48" s="44">
        <v>7752406168</v>
      </c>
      <c r="E48" s="4" t="s">
        <v>154</v>
      </c>
      <c r="F48" s="52" t="s">
        <v>166</v>
      </c>
      <c r="G48" s="62" t="s">
        <v>168</v>
      </c>
      <c r="H48" s="62" t="s">
        <v>294</v>
      </c>
      <c r="I48" s="1">
        <v>3.5</v>
      </c>
      <c r="J48" s="1">
        <f t="shared" si="10"/>
        <v>42</v>
      </c>
      <c r="K48" s="1">
        <f t="shared" si="1"/>
        <v>84</v>
      </c>
      <c r="L48" s="5" t="s">
        <v>0</v>
      </c>
      <c r="M48" s="21">
        <v>1491</v>
      </c>
      <c r="N48" s="21">
        <v>3145</v>
      </c>
      <c r="O48" s="21">
        <f t="shared" si="11"/>
        <v>4636</v>
      </c>
      <c r="P48" s="2">
        <f t="shared" si="12"/>
        <v>2982</v>
      </c>
      <c r="Q48" s="2">
        <f t="shared" si="13"/>
        <v>6290</v>
      </c>
      <c r="R48" s="2">
        <f t="shared" si="14"/>
        <v>9272</v>
      </c>
      <c r="S48" s="16">
        <v>44562</v>
      </c>
      <c r="T48" s="16">
        <v>45291</v>
      </c>
      <c r="U48" s="2" t="s">
        <v>250</v>
      </c>
    </row>
    <row r="49" spans="2:21" s="15" customFormat="1" ht="47.25">
      <c r="B49" s="1" t="s">
        <v>228</v>
      </c>
      <c r="C49" s="4" t="s">
        <v>153</v>
      </c>
      <c r="D49" s="44">
        <v>7752406168</v>
      </c>
      <c r="E49" s="4" t="s">
        <v>154</v>
      </c>
      <c r="F49" s="9" t="s">
        <v>166</v>
      </c>
      <c r="G49" s="62" t="s">
        <v>169</v>
      </c>
      <c r="H49" s="62" t="s">
        <v>295</v>
      </c>
      <c r="I49" s="1">
        <v>3.5</v>
      </c>
      <c r="J49" s="1">
        <f t="shared" si="10"/>
        <v>42</v>
      </c>
      <c r="K49" s="1">
        <f t="shared" si="1"/>
        <v>84</v>
      </c>
      <c r="L49" s="5" t="s">
        <v>0</v>
      </c>
      <c r="M49" s="21">
        <v>1844</v>
      </c>
      <c r="N49" s="21">
        <v>4569</v>
      </c>
      <c r="O49" s="21">
        <f t="shared" si="11"/>
        <v>6413</v>
      </c>
      <c r="P49" s="2">
        <f t="shared" si="12"/>
        <v>3688</v>
      </c>
      <c r="Q49" s="2">
        <f t="shared" si="13"/>
        <v>9138</v>
      </c>
      <c r="R49" s="2">
        <f t="shared" si="14"/>
        <v>12826</v>
      </c>
      <c r="S49" s="16">
        <v>44562</v>
      </c>
      <c r="T49" s="16">
        <v>45291</v>
      </c>
      <c r="U49" s="2" t="s">
        <v>250</v>
      </c>
    </row>
    <row r="50" spans="2:21" s="15" customFormat="1" ht="47.25">
      <c r="B50" s="1" t="s">
        <v>230</v>
      </c>
      <c r="C50" s="4" t="s">
        <v>153</v>
      </c>
      <c r="D50" s="44">
        <v>7752406168</v>
      </c>
      <c r="E50" s="4" t="s">
        <v>154</v>
      </c>
      <c r="F50" s="9" t="s">
        <v>170</v>
      </c>
      <c r="G50" s="62" t="s">
        <v>171</v>
      </c>
      <c r="H50" s="62" t="s">
        <v>296</v>
      </c>
      <c r="I50" s="1">
        <v>1.5</v>
      </c>
      <c r="J50" s="1">
        <f t="shared" si="10"/>
        <v>18</v>
      </c>
      <c r="K50" s="1">
        <f t="shared" si="1"/>
        <v>36</v>
      </c>
      <c r="L50" s="5" t="s">
        <v>0</v>
      </c>
      <c r="M50" s="21">
        <v>751</v>
      </c>
      <c r="N50" s="21">
        <v>1722</v>
      </c>
      <c r="O50" s="21">
        <f t="shared" si="11"/>
        <v>2473</v>
      </c>
      <c r="P50" s="2">
        <f t="shared" si="12"/>
        <v>1502</v>
      </c>
      <c r="Q50" s="2">
        <f t="shared" si="13"/>
        <v>3444</v>
      </c>
      <c r="R50" s="2">
        <f t="shared" si="14"/>
        <v>4946</v>
      </c>
      <c r="S50" s="16">
        <v>44562</v>
      </c>
      <c r="T50" s="16">
        <v>45291</v>
      </c>
      <c r="U50" s="2" t="s">
        <v>250</v>
      </c>
    </row>
    <row r="51" spans="2:21" s="15" customFormat="1" ht="47.25">
      <c r="B51" s="1" t="s">
        <v>232</v>
      </c>
      <c r="C51" s="4" t="s">
        <v>153</v>
      </c>
      <c r="D51" s="44">
        <v>7752406168</v>
      </c>
      <c r="E51" s="4" t="s">
        <v>154</v>
      </c>
      <c r="F51" s="9" t="s">
        <v>172</v>
      </c>
      <c r="G51" s="62" t="s">
        <v>173</v>
      </c>
      <c r="H51" s="62" t="s">
        <v>297</v>
      </c>
      <c r="I51" s="1">
        <v>2.5</v>
      </c>
      <c r="J51" s="1">
        <f t="shared" si="10"/>
        <v>30</v>
      </c>
      <c r="K51" s="1">
        <f t="shared" si="1"/>
        <v>60</v>
      </c>
      <c r="L51" s="5" t="s">
        <v>16</v>
      </c>
      <c r="M51" s="21">
        <v>1995</v>
      </c>
      <c r="N51" s="21">
        <v>3480</v>
      </c>
      <c r="O51" s="21">
        <f t="shared" si="11"/>
        <v>5475</v>
      </c>
      <c r="P51" s="2">
        <f t="shared" si="12"/>
        <v>3990</v>
      </c>
      <c r="Q51" s="2">
        <f t="shared" si="13"/>
        <v>6960</v>
      </c>
      <c r="R51" s="2">
        <f t="shared" si="14"/>
        <v>10950</v>
      </c>
      <c r="S51" s="16">
        <v>44562</v>
      </c>
      <c r="T51" s="16">
        <v>45291</v>
      </c>
      <c r="U51" s="2" t="s">
        <v>250</v>
      </c>
    </row>
    <row r="52" spans="2:21" s="15" customFormat="1" ht="47.25">
      <c r="B52" s="1" t="s">
        <v>234</v>
      </c>
      <c r="C52" s="4" t="s">
        <v>153</v>
      </c>
      <c r="D52" s="44">
        <v>7752406168</v>
      </c>
      <c r="E52" s="4" t="s">
        <v>154</v>
      </c>
      <c r="F52" s="9" t="s">
        <v>174</v>
      </c>
      <c r="G52" s="62" t="s">
        <v>175</v>
      </c>
      <c r="H52" s="62" t="s">
        <v>298</v>
      </c>
      <c r="I52" s="1">
        <v>1</v>
      </c>
      <c r="J52" s="1">
        <f t="shared" si="10"/>
        <v>12</v>
      </c>
      <c r="K52" s="1">
        <f t="shared" si="1"/>
        <v>24</v>
      </c>
      <c r="L52" s="5" t="s">
        <v>0</v>
      </c>
      <c r="M52" s="21">
        <v>442</v>
      </c>
      <c r="N52" s="21">
        <v>1106</v>
      </c>
      <c r="O52" s="21">
        <f t="shared" si="11"/>
        <v>1548</v>
      </c>
      <c r="P52" s="2">
        <f t="shared" si="12"/>
        <v>884</v>
      </c>
      <c r="Q52" s="2">
        <f t="shared" si="13"/>
        <v>2212</v>
      </c>
      <c r="R52" s="2">
        <f t="shared" si="14"/>
        <v>3096</v>
      </c>
      <c r="S52" s="16">
        <v>44562</v>
      </c>
      <c r="T52" s="16">
        <v>45291</v>
      </c>
      <c r="U52" s="2" t="s">
        <v>250</v>
      </c>
    </row>
    <row r="53" spans="2:21" ht="47.25">
      <c r="B53" s="1" t="s">
        <v>236</v>
      </c>
      <c r="C53" s="4" t="s">
        <v>153</v>
      </c>
      <c r="D53" s="44">
        <v>7752406168</v>
      </c>
      <c r="E53" s="4" t="s">
        <v>154</v>
      </c>
      <c r="F53" s="9" t="s">
        <v>174</v>
      </c>
      <c r="G53" s="62" t="s">
        <v>176</v>
      </c>
      <c r="H53" s="62" t="s">
        <v>299</v>
      </c>
      <c r="I53" s="1">
        <v>1.5</v>
      </c>
      <c r="J53" s="1">
        <f t="shared" si="10"/>
        <v>18</v>
      </c>
      <c r="K53" s="1">
        <f t="shared" si="1"/>
        <v>36</v>
      </c>
      <c r="L53" s="5" t="s">
        <v>0</v>
      </c>
      <c r="M53" s="21">
        <v>560</v>
      </c>
      <c r="N53" s="21">
        <v>2347</v>
      </c>
      <c r="O53" s="21">
        <f t="shared" si="11"/>
        <v>2907</v>
      </c>
      <c r="P53" s="2">
        <f t="shared" si="12"/>
        <v>1120</v>
      </c>
      <c r="Q53" s="2">
        <f t="shared" si="13"/>
        <v>4694</v>
      </c>
      <c r="R53" s="2">
        <f t="shared" si="14"/>
        <v>5814</v>
      </c>
      <c r="S53" s="16">
        <v>44562</v>
      </c>
      <c r="T53" s="16">
        <v>45291</v>
      </c>
      <c r="U53" s="2" t="s">
        <v>250</v>
      </c>
    </row>
    <row r="54" spans="2:21" ht="47.25">
      <c r="B54" s="1" t="s">
        <v>18</v>
      </c>
      <c r="C54" s="4" t="s">
        <v>153</v>
      </c>
      <c r="D54" s="44">
        <v>7752406168</v>
      </c>
      <c r="E54" s="4" t="s">
        <v>154</v>
      </c>
      <c r="F54" s="9" t="s">
        <v>177</v>
      </c>
      <c r="G54" s="62" t="s">
        <v>178</v>
      </c>
      <c r="H54" s="62" t="s">
        <v>300</v>
      </c>
      <c r="I54" s="1">
        <v>1.5</v>
      </c>
      <c r="J54" s="1">
        <f t="shared" si="10"/>
        <v>18</v>
      </c>
      <c r="K54" s="1">
        <f t="shared" si="1"/>
        <v>36</v>
      </c>
      <c r="L54" s="5" t="s">
        <v>0</v>
      </c>
      <c r="M54" s="21">
        <v>1030</v>
      </c>
      <c r="N54" s="21">
        <v>2202</v>
      </c>
      <c r="O54" s="21">
        <f t="shared" si="11"/>
        <v>3232</v>
      </c>
      <c r="P54" s="2">
        <f t="shared" si="12"/>
        <v>2060</v>
      </c>
      <c r="Q54" s="2">
        <f t="shared" si="13"/>
        <v>4404</v>
      </c>
      <c r="R54" s="2">
        <f t="shared" si="14"/>
        <v>6464</v>
      </c>
      <c r="S54" s="16">
        <v>44562</v>
      </c>
      <c r="T54" s="16">
        <v>45291</v>
      </c>
      <c r="U54" s="2" t="s">
        <v>250</v>
      </c>
    </row>
    <row r="55" spans="2:21" ht="47.25">
      <c r="B55" s="1" t="s">
        <v>19</v>
      </c>
      <c r="C55" s="4" t="s">
        <v>153</v>
      </c>
      <c r="D55" s="44">
        <v>7752406168</v>
      </c>
      <c r="E55" s="4" t="s">
        <v>154</v>
      </c>
      <c r="F55" s="9" t="s">
        <v>179</v>
      </c>
      <c r="G55" s="62" t="s">
        <v>180</v>
      </c>
      <c r="H55" s="62" t="s">
        <v>301</v>
      </c>
      <c r="I55" s="1">
        <v>2.5</v>
      </c>
      <c r="J55" s="1">
        <f t="shared" si="10"/>
        <v>30</v>
      </c>
      <c r="K55" s="1">
        <f t="shared" si="1"/>
        <v>60</v>
      </c>
      <c r="L55" s="5" t="s">
        <v>0</v>
      </c>
      <c r="M55" s="21">
        <v>895</v>
      </c>
      <c r="N55" s="21">
        <v>2095</v>
      </c>
      <c r="O55" s="21">
        <f t="shared" si="11"/>
        <v>2990</v>
      </c>
      <c r="P55" s="2">
        <f t="shared" si="12"/>
        <v>1790</v>
      </c>
      <c r="Q55" s="2">
        <f t="shared" si="13"/>
        <v>4190</v>
      </c>
      <c r="R55" s="2">
        <f t="shared" si="14"/>
        <v>5980</v>
      </c>
      <c r="S55" s="16">
        <v>44562</v>
      </c>
      <c r="T55" s="16">
        <v>45291</v>
      </c>
      <c r="U55" s="2" t="s">
        <v>250</v>
      </c>
    </row>
    <row r="56" spans="2:21" ht="47.25">
      <c r="B56" s="1" t="s">
        <v>33</v>
      </c>
      <c r="C56" s="4" t="s">
        <v>153</v>
      </c>
      <c r="D56" s="44">
        <v>7752406168</v>
      </c>
      <c r="E56" s="4" t="s">
        <v>154</v>
      </c>
      <c r="F56" s="9" t="s">
        <v>155</v>
      </c>
      <c r="G56" s="62" t="s">
        <v>181</v>
      </c>
      <c r="H56" s="62" t="s">
        <v>302</v>
      </c>
      <c r="I56" s="1">
        <v>0.5</v>
      </c>
      <c r="J56" s="1">
        <f t="shared" si="10"/>
        <v>6</v>
      </c>
      <c r="K56" s="1">
        <f t="shared" si="1"/>
        <v>12</v>
      </c>
      <c r="L56" s="5" t="s">
        <v>0</v>
      </c>
      <c r="M56" s="21">
        <v>161</v>
      </c>
      <c r="N56" s="21">
        <v>363</v>
      </c>
      <c r="O56" s="21">
        <f t="shared" si="11"/>
        <v>524</v>
      </c>
      <c r="P56" s="2">
        <f t="shared" si="12"/>
        <v>322</v>
      </c>
      <c r="Q56" s="2">
        <f t="shared" si="13"/>
        <v>726</v>
      </c>
      <c r="R56" s="2">
        <f t="shared" si="14"/>
        <v>1048</v>
      </c>
      <c r="S56" s="16">
        <v>44562</v>
      </c>
      <c r="T56" s="16">
        <v>45291</v>
      </c>
      <c r="U56" s="2" t="s">
        <v>250</v>
      </c>
    </row>
    <row r="57" spans="2:21" ht="47.25">
      <c r="B57" s="1" t="s">
        <v>60</v>
      </c>
      <c r="C57" s="4" t="s">
        <v>153</v>
      </c>
      <c r="D57" s="44">
        <v>7752406168</v>
      </c>
      <c r="E57" s="4" t="s">
        <v>154</v>
      </c>
      <c r="F57" s="9" t="s">
        <v>182</v>
      </c>
      <c r="G57" s="62" t="s">
        <v>183</v>
      </c>
      <c r="H57" s="62" t="s">
        <v>303</v>
      </c>
      <c r="I57" s="1">
        <v>1.5</v>
      </c>
      <c r="J57" s="1">
        <f t="shared" si="10"/>
        <v>18</v>
      </c>
      <c r="K57" s="1">
        <f t="shared" si="1"/>
        <v>36</v>
      </c>
      <c r="L57" s="5" t="s">
        <v>0</v>
      </c>
      <c r="M57" s="21">
        <v>555</v>
      </c>
      <c r="N57" s="21">
        <v>133</v>
      </c>
      <c r="O57" s="21">
        <f t="shared" si="11"/>
        <v>688</v>
      </c>
      <c r="P57" s="2">
        <f t="shared" si="12"/>
        <v>1110</v>
      </c>
      <c r="Q57" s="2">
        <f t="shared" si="13"/>
        <v>266</v>
      </c>
      <c r="R57" s="2">
        <f t="shared" si="14"/>
        <v>1376</v>
      </c>
      <c r="S57" s="16">
        <v>44562</v>
      </c>
      <c r="T57" s="16">
        <v>45291</v>
      </c>
      <c r="U57" s="2" t="s">
        <v>250</v>
      </c>
    </row>
    <row r="58" spans="2:21" ht="47.25">
      <c r="B58" s="1" t="s">
        <v>63</v>
      </c>
      <c r="C58" s="4" t="s">
        <v>153</v>
      </c>
      <c r="D58" s="44">
        <v>7752406168</v>
      </c>
      <c r="E58" s="4" t="s">
        <v>154</v>
      </c>
      <c r="F58" s="9" t="s">
        <v>166</v>
      </c>
      <c r="G58" s="62" t="s">
        <v>184</v>
      </c>
      <c r="H58" s="62" t="s">
        <v>304</v>
      </c>
      <c r="I58" s="1">
        <v>3.5</v>
      </c>
      <c r="J58" s="1">
        <f t="shared" si="10"/>
        <v>42</v>
      </c>
      <c r="K58" s="1">
        <f t="shared" si="1"/>
        <v>84</v>
      </c>
      <c r="L58" s="5" t="s">
        <v>0</v>
      </c>
      <c r="M58" s="21">
        <v>846</v>
      </c>
      <c r="N58" s="21">
        <v>1976</v>
      </c>
      <c r="O58" s="21">
        <f t="shared" si="11"/>
        <v>2822</v>
      </c>
      <c r="P58" s="2">
        <f t="shared" si="12"/>
        <v>1692</v>
      </c>
      <c r="Q58" s="2">
        <f t="shared" si="13"/>
        <v>3952</v>
      </c>
      <c r="R58" s="2">
        <f t="shared" si="14"/>
        <v>5644</v>
      </c>
      <c r="S58" s="16">
        <v>44562</v>
      </c>
      <c r="T58" s="16">
        <v>45291</v>
      </c>
      <c r="U58" s="2" t="s">
        <v>250</v>
      </c>
    </row>
    <row r="59" spans="2:21" ht="47.25">
      <c r="B59" s="1" t="s">
        <v>66</v>
      </c>
      <c r="C59" s="4" t="s">
        <v>153</v>
      </c>
      <c r="D59" s="44">
        <v>7752406168</v>
      </c>
      <c r="E59" s="4" t="s">
        <v>154</v>
      </c>
      <c r="F59" s="9" t="s">
        <v>185</v>
      </c>
      <c r="G59" s="62" t="s">
        <v>186</v>
      </c>
      <c r="H59" s="62" t="s">
        <v>305</v>
      </c>
      <c r="I59" s="5">
        <v>1.5</v>
      </c>
      <c r="J59" s="1">
        <f t="shared" si="10"/>
        <v>18</v>
      </c>
      <c r="K59" s="1">
        <f t="shared" si="1"/>
        <v>36</v>
      </c>
      <c r="L59" s="5" t="s">
        <v>0</v>
      </c>
      <c r="M59" s="21">
        <v>857</v>
      </c>
      <c r="N59" s="21">
        <v>1726</v>
      </c>
      <c r="O59" s="21">
        <f t="shared" si="11"/>
        <v>2583</v>
      </c>
      <c r="P59" s="2">
        <f t="shared" si="12"/>
        <v>1714</v>
      </c>
      <c r="Q59" s="2">
        <f t="shared" si="13"/>
        <v>3452</v>
      </c>
      <c r="R59" s="2">
        <f t="shared" si="14"/>
        <v>5166</v>
      </c>
      <c r="S59" s="16">
        <v>44562</v>
      </c>
      <c r="T59" s="16">
        <v>45291</v>
      </c>
      <c r="U59" s="2" t="s">
        <v>250</v>
      </c>
    </row>
    <row r="60" spans="2:21" ht="47.25">
      <c r="B60" s="1" t="s">
        <v>69</v>
      </c>
      <c r="C60" s="4" t="s">
        <v>153</v>
      </c>
      <c r="D60" s="44">
        <v>7752406168</v>
      </c>
      <c r="E60" s="4" t="s">
        <v>154</v>
      </c>
      <c r="F60" s="9" t="s">
        <v>187</v>
      </c>
      <c r="G60" s="62" t="s">
        <v>188</v>
      </c>
      <c r="H60" s="62" t="s">
        <v>306</v>
      </c>
      <c r="I60" s="5">
        <v>1.5</v>
      </c>
      <c r="J60" s="1">
        <f t="shared" si="10"/>
        <v>18</v>
      </c>
      <c r="K60" s="1">
        <f t="shared" si="1"/>
        <v>36</v>
      </c>
      <c r="L60" s="5" t="s">
        <v>0</v>
      </c>
      <c r="M60" s="21">
        <v>336</v>
      </c>
      <c r="N60" s="21">
        <v>796</v>
      </c>
      <c r="O60" s="21">
        <f t="shared" si="11"/>
        <v>1132</v>
      </c>
      <c r="P60" s="2">
        <f t="shared" si="12"/>
        <v>672</v>
      </c>
      <c r="Q60" s="2">
        <f t="shared" si="13"/>
        <v>1592</v>
      </c>
      <c r="R60" s="2">
        <f t="shared" si="14"/>
        <v>2264</v>
      </c>
      <c r="S60" s="16">
        <v>44562</v>
      </c>
      <c r="T60" s="16">
        <v>45291</v>
      </c>
      <c r="U60" s="2" t="s">
        <v>250</v>
      </c>
    </row>
    <row r="61" spans="2:21" ht="47.25">
      <c r="B61" s="1" t="s">
        <v>71</v>
      </c>
      <c r="C61" s="4" t="s">
        <v>153</v>
      </c>
      <c r="D61" s="44">
        <v>7752406168</v>
      </c>
      <c r="E61" s="4" t="s">
        <v>154</v>
      </c>
      <c r="F61" s="9" t="s">
        <v>187</v>
      </c>
      <c r="G61" s="62" t="s">
        <v>189</v>
      </c>
      <c r="H61" s="62" t="s">
        <v>307</v>
      </c>
      <c r="I61" s="5">
        <v>1.5</v>
      </c>
      <c r="J61" s="1">
        <f t="shared" si="10"/>
        <v>18</v>
      </c>
      <c r="K61" s="1">
        <f t="shared" si="1"/>
        <v>36</v>
      </c>
      <c r="L61" s="5" t="s">
        <v>0</v>
      </c>
      <c r="M61" s="21">
        <v>856</v>
      </c>
      <c r="N61" s="21">
        <v>1390</v>
      </c>
      <c r="O61" s="21">
        <f t="shared" si="11"/>
        <v>2246</v>
      </c>
      <c r="P61" s="2">
        <f t="shared" si="12"/>
        <v>1712</v>
      </c>
      <c r="Q61" s="2">
        <f t="shared" si="13"/>
        <v>2780</v>
      </c>
      <c r="R61" s="2">
        <f t="shared" si="14"/>
        <v>4492</v>
      </c>
      <c r="S61" s="16">
        <v>44562</v>
      </c>
      <c r="T61" s="16">
        <v>45291</v>
      </c>
      <c r="U61" s="2" t="s">
        <v>250</v>
      </c>
    </row>
    <row r="62" spans="2:21" ht="47.25">
      <c r="B62" s="1" t="s">
        <v>35</v>
      </c>
      <c r="C62" s="4" t="s">
        <v>153</v>
      </c>
      <c r="D62" s="44">
        <v>7752406168</v>
      </c>
      <c r="E62" s="4" t="s">
        <v>154</v>
      </c>
      <c r="F62" s="9" t="s">
        <v>190</v>
      </c>
      <c r="G62" s="62" t="s">
        <v>191</v>
      </c>
      <c r="H62" s="62" t="s">
        <v>308</v>
      </c>
      <c r="I62" s="5">
        <v>3.5</v>
      </c>
      <c r="J62" s="1">
        <f t="shared" si="10"/>
        <v>42</v>
      </c>
      <c r="K62" s="1">
        <f t="shared" si="1"/>
        <v>84</v>
      </c>
      <c r="L62" s="5" t="s">
        <v>0</v>
      </c>
      <c r="M62" s="21">
        <v>909</v>
      </c>
      <c r="N62" s="21">
        <v>1191</v>
      </c>
      <c r="O62" s="21">
        <f t="shared" si="11"/>
        <v>2100</v>
      </c>
      <c r="P62" s="2">
        <f t="shared" si="12"/>
        <v>1818</v>
      </c>
      <c r="Q62" s="2">
        <f t="shared" si="13"/>
        <v>2382</v>
      </c>
      <c r="R62" s="2">
        <f t="shared" si="14"/>
        <v>4200</v>
      </c>
      <c r="S62" s="16">
        <v>44562</v>
      </c>
      <c r="T62" s="16">
        <v>45291</v>
      </c>
      <c r="U62" s="2" t="s">
        <v>250</v>
      </c>
    </row>
    <row r="63" spans="2:21" ht="47.25">
      <c r="B63" s="1" t="s">
        <v>74</v>
      </c>
      <c r="C63" s="4" t="s">
        <v>153</v>
      </c>
      <c r="D63" s="44">
        <v>7752406168</v>
      </c>
      <c r="E63" s="4" t="s">
        <v>154</v>
      </c>
      <c r="F63" s="9" t="s">
        <v>192</v>
      </c>
      <c r="G63" s="62" t="s">
        <v>193</v>
      </c>
      <c r="H63" s="62" t="s">
        <v>309</v>
      </c>
      <c r="I63" s="5">
        <v>2.5</v>
      </c>
      <c r="J63" s="1">
        <f t="shared" si="10"/>
        <v>30</v>
      </c>
      <c r="K63" s="1">
        <f t="shared" si="1"/>
        <v>60</v>
      </c>
      <c r="L63" s="5" t="s">
        <v>0</v>
      </c>
      <c r="M63" s="21">
        <v>782</v>
      </c>
      <c r="N63" s="21">
        <v>2164</v>
      </c>
      <c r="O63" s="21">
        <f t="shared" si="11"/>
        <v>2946</v>
      </c>
      <c r="P63" s="2">
        <f t="shared" si="12"/>
        <v>1564</v>
      </c>
      <c r="Q63" s="2">
        <f t="shared" si="13"/>
        <v>4328</v>
      </c>
      <c r="R63" s="2">
        <f t="shared" si="14"/>
        <v>5892</v>
      </c>
      <c r="S63" s="16">
        <v>44562</v>
      </c>
      <c r="T63" s="16">
        <v>45291</v>
      </c>
      <c r="U63" s="2" t="s">
        <v>250</v>
      </c>
    </row>
    <row r="64" spans="2:21" ht="47.25">
      <c r="B64" s="1" t="s">
        <v>20</v>
      </c>
      <c r="C64" s="4" t="s">
        <v>153</v>
      </c>
      <c r="D64" s="44">
        <v>7752406168</v>
      </c>
      <c r="E64" s="4" t="s">
        <v>154</v>
      </c>
      <c r="F64" s="9" t="s">
        <v>194</v>
      </c>
      <c r="G64" s="62" t="s">
        <v>195</v>
      </c>
      <c r="H64" s="62" t="s">
        <v>310</v>
      </c>
      <c r="I64" s="5">
        <v>1.5</v>
      </c>
      <c r="J64" s="1">
        <f t="shared" si="10"/>
        <v>18</v>
      </c>
      <c r="K64" s="1">
        <f t="shared" si="1"/>
        <v>36</v>
      </c>
      <c r="L64" s="5" t="s">
        <v>0</v>
      </c>
      <c r="M64" s="21">
        <v>671</v>
      </c>
      <c r="N64" s="21">
        <v>1937</v>
      </c>
      <c r="O64" s="21">
        <f t="shared" si="11"/>
        <v>2608</v>
      </c>
      <c r="P64" s="2">
        <f t="shared" si="12"/>
        <v>1342</v>
      </c>
      <c r="Q64" s="2">
        <f t="shared" si="13"/>
        <v>3874</v>
      </c>
      <c r="R64" s="2">
        <f t="shared" si="14"/>
        <v>5216</v>
      </c>
      <c r="S64" s="16">
        <v>44562</v>
      </c>
      <c r="T64" s="16">
        <v>45291</v>
      </c>
      <c r="U64" s="2" t="s">
        <v>250</v>
      </c>
    </row>
    <row r="65" spans="2:21" ht="47.25">
      <c r="B65" s="1" t="s">
        <v>91</v>
      </c>
      <c r="C65" s="4" t="s">
        <v>153</v>
      </c>
      <c r="D65" s="44">
        <v>7752406168</v>
      </c>
      <c r="E65" s="4" t="s">
        <v>154</v>
      </c>
      <c r="F65" s="9" t="s">
        <v>166</v>
      </c>
      <c r="G65" s="62" t="s">
        <v>196</v>
      </c>
      <c r="H65" s="62" t="s">
        <v>311</v>
      </c>
      <c r="I65" s="5">
        <v>3.5</v>
      </c>
      <c r="J65" s="1">
        <f t="shared" si="10"/>
        <v>42</v>
      </c>
      <c r="K65" s="1">
        <f t="shared" si="1"/>
        <v>84</v>
      </c>
      <c r="L65" s="5" t="s">
        <v>0</v>
      </c>
      <c r="M65" s="21">
        <v>2191</v>
      </c>
      <c r="N65" s="21">
        <v>5268</v>
      </c>
      <c r="O65" s="21">
        <f t="shared" si="11"/>
        <v>7459</v>
      </c>
      <c r="P65" s="2">
        <f t="shared" si="12"/>
        <v>4382</v>
      </c>
      <c r="Q65" s="2">
        <f t="shared" si="13"/>
        <v>10536</v>
      </c>
      <c r="R65" s="2">
        <f t="shared" si="14"/>
        <v>14918</v>
      </c>
      <c r="S65" s="16">
        <v>44562</v>
      </c>
      <c r="T65" s="16">
        <v>45291</v>
      </c>
      <c r="U65" s="2" t="s">
        <v>250</v>
      </c>
    </row>
    <row r="66" spans="2:21" ht="47.25">
      <c r="B66" s="1" t="s">
        <v>38</v>
      </c>
      <c r="C66" s="4" t="s">
        <v>153</v>
      </c>
      <c r="D66" s="44">
        <v>7752406168</v>
      </c>
      <c r="E66" s="4" t="s">
        <v>154</v>
      </c>
      <c r="F66" s="9" t="s">
        <v>182</v>
      </c>
      <c r="G66" s="62" t="s">
        <v>197</v>
      </c>
      <c r="H66" s="62" t="s">
        <v>312</v>
      </c>
      <c r="I66" s="1">
        <v>1</v>
      </c>
      <c r="J66" s="1">
        <f t="shared" si="10"/>
        <v>12</v>
      </c>
      <c r="K66" s="1">
        <f t="shared" si="1"/>
        <v>24</v>
      </c>
      <c r="L66" s="5" t="s">
        <v>16</v>
      </c>
      <c r="M66" s="21">
        <v>571</v>
      </c>
      <c r="N66" s="21">
        <v>1242</v>
      </c>
      <c r="O66" s="21">
        <f t="shared" si="11"/>
        <v>1813</v>
      </c>
      <c r="P66" s="2">
        <f t="shared" si="12"/>
        <v>1142</v>
      </c>
      <c r="Q66" s="2">
        <f t="shared" si="13"/>
        <v>2484</v>
      </c>
      <c r="R66" s="2">
        <f t="shared" si="14"/>
        <v>3626</v>
      </c>
      <c r="S66" s="16">
        <v>44562</v>
      </c>
      <c r="T66" s="16">
        <v>45291</v>
      </c>
      <c r="U66" s="2" t="s">
        <v>250</v>
      </c>
    </row>
    <row r="67" spans="2:21" ht="47.25">
      <c r="B67" s="1" t="s">
        <v>89</v>
      </c>
      <c r="C67" s="4" t="s">
        <v>153</v>
      </c>
      <c r="D67" s="44">
        <v>7752406168</v>
      </c>
      <c r="E67" s="4" t="s">
        <v>154</v>
      </c>
      <c r="F67" s="9" t="s">
        <v>198</v>
      </c>
      <c r="G67" s="62" t="s">
        <v>199</v>
      </c>
      <c r="H67" s="62" t="s">
        <v>313</v>
      </c>
      <c r="I67" s="1">
        <v>0.5</v>
      </c>
      <c r="J67" s="1">
        <f t="shared" si="10"/>
        <v>6</v>
      </c>
      <c r="K67" s="1">
        <f t="shared" si="1"/>
        <v>12</v>
      </c>
      <c r="L67" s="5" t="s">
        <v>0</v>
      </c>
      <c r="M67" s="21">
        <v>237</v>
      </c>
      <c r="N67" s="21">
        <v>727</v>
      </c>
      <c r="O67" s="21">
        <f t="shared" si="11"/>
        <v>964</v>
      </c>
      <c r="P67" s="2">
        <f t="shared" si="12"/>
        <v>474</v>
      </c>
      <c r="Q67" s="2">
        <f t="shared" si="13"/>
        <v>1454</v>
      </c>
      <c r="R67" s="2">
        <f t="shared" si="14"/>
        <v>1928</v>
      </c>
      <c r="S67" s="16">
        <v>44562</v>
      </c>
      <c r="T67" s="16">
        <v>45291</v>
      </c>
      <c r="U67" s="2" t="s">
        <v>250</v>
      </c>
    </row>
    <row r="68" spans="2:21" ht="47.25">
      <c r="B68" s="1" t="s">
        <v>40</v>
      </c>
      <c r="C68" s="4" t="s">
        <v>153</v>
      </c>
      <c r="D68" s="44">
        <v>7752406168</v>
      </c>
      <c r="E68" s="4" t="s">
        <v>154</v>
      </c>
      <c r="F68" s="9" t="s">
        <v>200</v>
      </c>
      <c r="G68" s="62" t="s">
        <v>201</v>
      </c>
      <c r="H68" s="62" t="s">
        <v>314</v>
      </c>
      <c r="I68" s="1">
        <v>0.5</v>
      </c>
      <c r="J68" s="1">
        <f t="shared" si="10"/>
        <v>6</v>
      </c>
      <c r="K68" s="1">
        <f t="shared" ref="K68:K90" si="15">I68*24</f>
        <v>12</v>
      </c>
      <c r="L68" s="5" t="s">
        <v>0</v>
      </c>
      <c r="M68" s="21">
        <v>300</v>
      </c>
      <c r="N68" s="21">
        <v>670</v>
      </c>
      <c r="O68" s="21">
        <f t="shared" si="11"/>
        <v>970</v>
      </c>
      <c r="P68" s="2">
        <f t="shared" si="12"/>
        <v>600</v>
      </c>
      <c r="Q68" s="2">
        <f t="shared" si="13"/>
        <v>1340</v>
      </c>
      <c r="R68" s="2">
        <f t="shared" si="14"/>
        <v>1940</v>
      </c>
      <c r="S68" s="16">
        <v>44562</v>
      </c>
      <c r="T68" s="16">
        <v>45291</v>
      </c>
      <c r="U68" s="2" t="s">
        <v>250</v>
      </c>
    </row>
    <row r="69" spans="2:21" ht="47.25">
      <c r="B69" s="1" t="s">
        <v>76</v>
      </c>
      <c r="C69" s="4" t="s">
        <v>153</v>
      </c>
      <c r="D69" s="44">
        <v>7752406168</v>
      </c>
      <c r="E69" s="4" t="s">
        <v>154</v>
      </c>
      <c r="F69" s="9" t="s">
        <v>187</v>
      </c>
      <c r="G69" s="62" t="s">
        <v>202</v>
      </c>
      <c r="H69" s="62" t="s">
        <v>315</v>
      </c>
      <c r="I69" s="1">
        <v>1.5</v>
      </c>
      <c r="J69" s="1">
        <f t="shared" si="10"/>
        <v>18</v>
      </c>
      <c r="K69" s="1">
        <f t="shared" si="15"/>
        <v>36</v>
      </c>
      <c r="L69" s="5" t="s">
        <v>0</v>
      </c>
      <c r="M69" s="21">
        <v>600</v>
      </c>
      <c r="N69" s="21">
        <v>1620</v>
      </c>
      <c r="O69" s="21">
        <f t="shared" si="11"/>
        <v>2220</v>
      </c>
      <c r="P69" s="2">
        <f t="shared" si="12"/>
        <v>1200</v>
      </c>
      <c r="Q69" s="2">
        <f t="shared" si="13"/>
        <v>3240</v>
      </c>
      <c r="R69" s="2">
        <f t="shared" si="14"/>
        <v>4440</v>
      </c>
      <c r="S69" s="16">
        <v>44562</v>
      </c>
      <c r="T69" s="16">
        <v>45291</v>
      </c>
      <c r="U69" s="2" t="s">
        <v>250</v>
      </c>
    </row>
    <row r="70" spans="2:21" ht="47.25">
      <c r="B70" s="1" t="s">
        <v>337</v>
      </c>
      <c r="C70" s="4" t="s">
        <v>153</v>
      </c>
      <c r="D70" s="44">
        <v>7752406168</v>
      </c>
      <c r="E70" s="4" t="s">
        <v>154</v>
      </c>
      <c r="F70" s="9" t="s">
        <v>203</v>
      </c>
      <c r="G70" s="62" t="s">
        <v>204</v>
      </c>
      <c r="H70" s="62" t="s">
        <v>316</v>
      </c>
      <c r="I70" s="1">
        <v>1</v>
      </c>
      <c r="J70" s="1">
        <f t="shared" si="10"/>
        <v>12</v>
      </c>
      <c r="K70" s="1">
        <f t="shared" si="15"/>
        <v>24</v>
      </c>
      <c r="L70" s="5" t="s">
        <v>0</v>
      </c>
      <c r="M70" s="21">
        <v>572</v>
      </c>
      <c r="N70" s="21">
        <v>1173</v>
      </c>
      <c r="O70" s="21">
        <f t="shared" si="11"/>
        <v>1745</v>
      </c>
      <c r="P70" s="2">
        <f t="shared" si="12"/>
        <v>1144</v>
      </c>
      <c r="Q70" s="2">
        <f t="shared" si="13"/>
        <v>2346</v>
      </c>
      <c r="R70" s="2">
        <f t="shared" si="14"/>
        <v>3490</v>
      </c>
      <c r="S70" s="16">
        <v>44562</v>
      </c>
      <c r="T70" s="16">
        <v>45291</v>
      </c>
      <c r="U70" s="2" t="s">
        <v>250</v>
      </c>
    </row>
    <row r="71" spans="2:21" ht="47.25">
      <c r="B71" s="1" t="s">
        <v>78</v>
      </c>
      <c r="C71" s="4" t="s">
        <v>153</v>
      </c>
      <c r="D71" s="44">
        <v>7752406168</v>
      </c>
      <c r="E71" s="4" t="s">
        <v>154</v>
      </c>
      <c r="F71" s="9" t="s">
        <v>200</v>
      </c>
      <c r="G71" s="62" t="s">
        <v>205</v>
      </c>
      <c r="H71" s="62" t="s">
        <v>317</v>
      </c>
      <c r="I71" s="1">
        <v>0.5</v>
      </c>
      <c r="J71" s="1">
        <f t="shared" si="10"/>
        <v>6</v>
      </c>
      <c r="K71" s="1">
        <f t="shared" si="15"/>
        <v>12</v>
      </c>
      <c r="L71" s="5" t="s">
        <v>0</v>
      </c>
      <c r="M71" s="21">
        <v>278</v>
      </c>
      <c r="N71" s="21">
        <v>540</v>
      </c>
      <c r="O71" s="21">
        <f t="shared" si="11"/>
        <v>818</v>
      </c>
      <c r="P71" s="2">
        <f t="shared" si="12"/>
        <v>556</v>
      </c>
      <c r="Q71" s="2">
        <f t="shared" si="13"/>
        <v>1080</v>
      </c>
      <c r="R71" s="2">
        <f t="shared" si="14"/>
        <v>1636</v>
      </c>
      <c r="S71" s="16">
        <v>44562</v>
      </c>
      <c r="T71" s="16">
        <v>45291</v>
      </c>
      <c r="U71" s="2" t="s">
        <v>250</v>
      </c>
    </row>
    <row r="72" spans="2:21" ht="47.25">
      <c r="B72" s="1" t="s">
        <v>92</v>
      </c>
      <c r="C72" s="4" t="s">
        <v>153</v>
      </c>
      <c r="D72" s="44">
        <v>7752406168</v>
      </c>
      <c r="E72" s="4" t="s">
        <v>154</v>
      </c>
      <c r="F72" s="9" t="s">
        <v>174</v>
      </c>
      <c r="G72" s="62" t="s">
        <v>206</v>
      </c>
      <c r="H72" s="62" t="s">
        <v>318</v>
      </c>
      <c r="I72" s="1">
        <v>1.5</v>
      </c>
      <c r="J72" s="1">
        <f t="shared" si="10"/>
        <v>18</v>
      </c>
      <c r="K72" s="1">
        <f t="shared" si="15"/>
        <v>36</v>
      </c>
      <c r="L72" s="5" t="s">
        <v>0</v>
      </c>
      <c r="M72" s="21">
        <v>1282</v>
      </c>
      <c r="N72" s="21">
        <v>2866</v>
      </c>
      <c r="O72" s="21">
        <f t="shared" si="11"/>
        <v>4148</v>
      </c>
      <c r="P72" s="2">
        <f t="shared" si="12"/>
        <v>2564</v>
      </c>
      <c r="Q72" s="2">
        <f t="shared" si="13"/>
        <v>5732</v>
      </c>
      <c r="R72" s="2">
        <f t="shared" si="14"/>
        <v>8296</v>
      </c>
      <c r="S72" s="16">
        <v>44562</v>
      </c>
      <c r="T72" s="16">
        <v>45291</v>
      </c>
      <c r="U72" s="2" t="s">
        <v>250</v>
      </c>
    </row>
    <row r="73" spans="2:21" ht="47.25">
      <c r="B73" s="1" t="s">
        <v>46</v>
      </c>
      <c r="C73" s="4" t="s">
        <v>153</v>
      </c>
      <c r="D73" s="44">
        <v>7752406168</v>
      </c>
      <c r="E73" s="4" t="s">
        <v>154</v>
      </c>
      <c r="F73" s="9" t="s">
        <v>200</v>
      </c>
      <c r="G73" s="62" t="s">
        <v>207</v>
      </c>
      <c r="H73" s="62" t="s">
        <v>319</v>
      </c>
      <c r="I73" s="1">
        <v>2.5</v>
      </c>
      <c r="J73" s="1">
        <f t="shared" si="10"/>
        <v>30</v>
      </c>
      <c r="K73" s="1">
        <f t="shared" si="15"/>
        <v>60</v>
      </c>
      <c r="L73" s="5" t="s">
        <v>0</v>
      </c>
      <c r="M73" s="21">
        <v>1181</v>
      </c>
      <c r="N73" s="21">
        <v>3122</v>
      </c>
      <c r="O73" s="21">
        <f t="shared" si="11"/>
        <v>4303</v>
      </c>
      <c r="P73" s="2">
        <f t="shared" si="12"/>
        <v>2362</v>
      </c>
      <c r="Q73" s="2">
        <f t="shared" si="13"/>
        <v>6244</v>
      </c>
      <c r="R73" s="2">
        <f t="shared" si="14"/>
        <v>8606</v>
      </c>
      <c r="S73" s="16">
        <v>44562</v>
      </c>
      <c r="T73" s="16">
        <v>45291</v>
      </c>
      <c r="U73" s="2" t="s">
        <v>250</v>
      </c>
    </row>
    <row r="74" spans="2:21" ht="47.25">
      <c r="B74" s="1" t="s">
        <v>81</v>
      </c>
      <c r="C74" s="4" t="s">
        <v>153</v>
      </c>
      <c r="D74" s="44">
        <v>7752406168</v>
      </c>
      <c r="E74" s="4" t="s">
        <v>154</v>
      </c>
      <c r="F74" s="9" t="s">
        <v>198</v>
      </c>
      <c r="G74" s="62" t="s">
        <v>208</v>
      </c>
      <c r="H74" s="62" t="s">
        <v>320</v>
      </c>
      <c r="I74" s="1">
        <v>2.5</v>
      </c>
      <c r="J74" s="1">
        <f t="shared" si="10"/>
        <v>30</v>
      </c>
      <c r="K74" s="1">
        <f t="shared" si="15"/>
        <v>60</v>
      </c>
      <c r="L74" s="5" t="s">
        <v>16</v>
      </c>
      <c r="M74" s="21">
        <v>2027</v>
      </c>
      <c r="N74" s="21">
        <v>3612</v>
      </c>
      <c r="O74" s="21">
        <f t="shared" si="11"/>
        <v>5639</v>
      </c>
      <c r="P74" s="2">
        <f t="shared" si="12"/>
        <v>4054</v>
      </c>
      <c r="Q74" s="2">
        <f t="shared" si="13"/>
        <v>7224</v>
      </c>
      <c r="R74" s="2">
        <f t="shared" si="14"/>
        <v>11278</v>
      </c>
      <c r="S74" s="16">
        <v>44562</v>
      </c>
      <c r="T74" s="16">
        <v>45291</v>
      </c>
      <c r="U74" s="2" t="s">
        <v>250</v>
      </c>
    </row>
    <row r="75" spans="2:21" ht="47.25">
      <c r="B75" s="1" t="s">
        <v>27</v>
      </c>
      <c r="C75" s="4" t="s">
        <v>153</v>
      </c>
      <c r="D75" s="44">
        <v>7752406168</v>
      </c>
      <c r="E75" s="4" t="s">
        <v>154</v>
      </c>
      <c r="F75" s="9" t="s">
        <v>166</v>
      </c>
      <c r="G75" s="62" t="s">
        <v>210</v>
      </c>
      <c r="H75" s="62" t="s">
        <v>321</v>
      </c>
      <c r="I75" s="1">
        <v>1.5</v>
      </c>
      <c r="J75" s="1">
        <f t="shared" si="10"/>
        <v>18</v>
      </c>
      <c r="K75" s="1">
        <f t="shared" si="15"/>
        <v>36</v>
      </c>
      <c r="L75" s="5" t="s">
        <v>0</v>
      </c>
      <c r="M75" s="21">
        <v>1256</v>
      </c>
      <c r="N75" s="21">
        <v>2793</v>
      </c>
      <c r="O75" s="21">
        <f t="shared" si="11"/>
        <v>4049</v>
      </c>
      <c r="P75" s="2">
        <f t="shared" si="12"/>
        <v>2512</v>
      </c>
      <c r="Q75" s="2">
        <f t="shared" si="13"/>
        <v>5586</v>
      </c>
      <c r="R75" s="2">
        <f t="shared" si="14"/>
        <v>8098</v>
      </c>
      <c r="S75" s="16">
        <v>44562</v>
      </c>
      <c r="T75" s="16">
        <v>45291</v>
      </c>
      <c r="U75" s="2" t="s">
        <v>250</v>
      </c>
    </row>
    <row r="76" spans="2:21" ht="47.25">
      <c r="B76" s="1" t="s">
        <v>84</v>
      </c>
      <c r="C76" s="4" t="s">
        <v>153</v>
      </c>
      <c r="D76" s="44">
        <v>7752406168</v>
      </c>
      <c r="E76" s="4" t="s">
        <v>154</v>
      </c>
      <c r="F76" s="9" t="s">
        <v>166</v>
      </c>
      <c r="G76" s="62" t="s">
        <v>212</v>
      </c>
      <c r="H76" s="62" t="s">
        <v>322</v>
      </c>
      <c r="I76" s="1">
        <v>3.5</v>
      </c>
      <c r="J76" s="1">
        <f t="shared" si="10"/>
        <v>42</v>
      </c>
      <c r="K76" s="1">
        <f t="shared" si="15"/>
        <v>84</v>
      </c>
      <c r="L76" s="5" t="s">
        <v>0</v>
      </c>
      <c r="M76" s="21">
        <v>1415</v>
      </c>
      <c r="N76" s="21">
        <v>3183</v>
      </c>
      <c r="O76" s="21">
        <f t="shared" si="11"/>
        <v>4598</v>
      </c>
      <c r="P76" s="2">
        <f t="shared" si="12"/>
        <v>2830</v>
      </c>
      <c r="Q76" s="2">
        <f t="shared" si="13"/>
        <v>6366</v>
      </c>
      <c r="R76" s="2">
        <f t="shared" si="14"/>
        <v>9196</v>
      </c>
      <c r="S76" s="16">
        <v>44562</v>
      </c>
      <c r="T76" s="16">
        <v>45291</v>
      </c>
      <c r="U76" s="2" t="s">
        <v>250</v>
      </c>
    </row>
    <row r="77" spans="2:21" ht="47.25">
      <c r="B77" s="1" t="s">
        <v>30</v>
      </c>
      <c r="C77" s="4" t="s">
        <v>153</v>
      </c>
      <c r="D77" s="44">
        <v>7752406168</v>
      </c>
      <c r="E77" s="4" t="s">
        <v>154</v>
      </c>
      <c r="F77" s="9" t="s">
        <v>166</v>
      </c>
      <c r="G77" s="62" t="s">
        <v>214</v>
      </c>
      <c r="H77" s="62" t="s">
        <v>323</v>
      </c>
      <c r="I77" s="1">
        <v>3.5</v>
      </c>
      <c r="J77" s="1">
        <f t="shared" si="10"/>
        <v>42</v>
      </c>
      <c r="K77" s="1">
        <f t="shared" si="15"/>
        <v>84</v>
      </c>
      <c r="L77" s="5" t="s">
        <v>0</v>
      </c>
      <c r="M77" s="21">
        <v>338</v>
      </c>
      <c r="N77" s="21">
        <v>2624</v>
      </c>
      <c r="O77" s="21">
        <f t="shared" si="11"/>
        <v>2962</v>
      </c>
      <c r="P77" s="2">
        <f t="shared" si="12"/>
        <v>676</v>
      </c>
      <c r="Q77" s="2">
        <f t="shared" si="13"/>
        <v>5248</v>
      </c>
      <c r="R77" s="2">
        <f t="shared" si="14"/>
        <v>5924</v>
      </c>
      <c r="S77" s="16">
        <v>44562</v>
      </c>
      <c r="T77" s="16">
        <v>45291</v>
      </c>
      <c r="U77" s="2" t="s">
        <v>250</v>
      </c>
    </row>
    <row r="78" spans="2:21" ht="47.25">
      <c r="B78" s="1" t="s">
        <v>51</v>
      </c>
      <c r="C78" s="4" t="s">
        <v>153</v>
      </c>
      <c r="D78" s="44">
        <v>7752406168</v>
      </c>
      <c r="E78" s="4" t="s">
        <v>154</v>
      </c>
      <c r="F78" s="9" t="s">
        <v>170</v>
      </c>
      <c r="G78" s="62" t="s">
        <v>216</v>
      </c>
      <c r="H78" s="62" t="s">
        <v>324</v>
      </c>
      <c r="I78" s="1">
        <v>3.5</v>
      </c>
      <c r="J78" s="1">
        <f t="shared" si="10"/>
        <v>42</v>
      </c>
      <c r="K78" s="1">
        <f t="shared" si="15"/>
        <v>84</v>
      </c>
      <c r="L78" s="5" t="s">
        <v>0</v>
      </c>
      <c r="M78" s="21">
        <v>662</v>
      </c>
      <c r="N78" s="21">
        <v>1360</v>
      </c>
      <c r="O78" s="21">
        <f t="shared" si="11"/>
        <v>2022</v>
      </c>
      <c r="P78" s="2">
        <f t="shared" si="12"/>
        <v>1324</v>
      </c>
      <c r="Q78" s="2">
        <f t="shared" si="13"/>
        <v>2720</v>
      </c>
      <c r="R78" s="2">
        <f t="shared" si="14"/>
        <v>4044</v>
      </c>
      <c r="S78" s="16">
        <v>44562</v>
      </c>
      <c r="T78" s="16">
        <v>45291</v>
      </c>
      <c r="U78" s="2" t="s">
        <v>250</v>
      </c>
    </row>
    <row r="79" spans="2:21" ht="47.25">
      <c r="B79" s="1" t="s">
        <v>49</v>
      </c>
      <c r="C79" s="4" t="s">
        <v>153</v>
      </c>
      <c r="D79" s="44">
        <v>7752406168</v>
      </c>
      <c r="E79" s="4" t="s">
        <v>154</v>
      </c>
      <c r="F79" s="9" t="s">
        <v>166</v>
      </c>
      <c r="G79" s="62" t="s">
        <v>218</v>
      </c>
      <c r="H79" s="62" t="s">
        <v>325</v>
      </c>
      <c r="I79" s="1">
        <v>1.5</v>
      </c>
      <c r="J79" s="1">
        <f t="shared" si="10"/>
        <v>18</v>
      </c>
      <c r="K79" s="1">
        <f t="shared" si="15"/>
        <v>36</v>
      </c>
      <c r="L79" s="5" t="s">
        <v>0</v>
      </c>
      <c r="M79" s="21">
        <v>672</v>
      </c>
      <c r="N79" s="21">
        <v>2925</v>
      </c>
      <c r="O79" s="21">
        <f t="shared" si="11"/>
        <v>3597</v>
      </c>
      <c r="P79" s="2">
        <f t="shared" si="12"/>
        <v>1344</v>
      </c>
      <c r="Q79" s="2">
        <f t="shared" si="13"/>
        <v>5850</v>
      </c>
      <c r="R79" s="2">
        <f t="shared" si="14"/>
        <v>7194</v>
      </c>
      <c r="S79" s="16">
        <v>44562</v>
      </c>
      <c r="T79" s="16">
        <v>45291</v>
      </c>
      <c r="U79" s="2" t="s">
        <v>250</v>
      </c>
    </row>
    <row r="80" spans="2:21" ht="47.25">
      <c r="B80" s="1" t="s">
        <v>338</v>
      </c>
      <c r="C80" s="4" t="s">
        <v>153</v>
      </c>
      <c r="D80" s="44">
        <v>7752406168</v>
      </c>
      <c r="E80" s="4" t="s">
        <v>154</v>
      </c>
      <c r="F80" s="9" t="s">
        <v>190</v>
      </c>
      <c r="G80" s="62" t="s">
        <v>220</v>
      </c>
      <c r="H80" s="62" t="s">
        <v>326</v>
      </c>
      <c r="I80" s="1">
        <v>1.5</v>
      </c>
      <c r="J80" s="1">
        <f t="shared" si="10"/>
        <v>18</v>
      </c>
      <c r="K80" s="1">
        <f t="shared" si="15"/>
        <v>36</v>
      </c>
      <c r="L80" s="5" t="s">
        <v>0</v>
      </c>
      <c r="M80" s="21">
        <v>924</v>
      </c>
      <c r="N80" s="21">
        <v>1893</v>
      </c>
      <c r="O80" s="21">
        <f t="shared" si="11"/>
        <v>2817</v>
      </c>
      <c r="P80" s="2">
        <f t="shared" si="12"/>
        <v>1848</v>
      </c>
      <c r="Q80" s="2">
        <f t="shared" si="13"/>
        <v>3786</v>
      </c>
      <c r="R80" s="2">
        <f t="shared" si="14"/>
        <v>5634</v>
      </c>
      <c r="S80" s="16">
        <v>44562</v>
      </c>
      <c r="T80" s="16">
        <v>45291</v>
      </c>
      <c r="U80" s="2" t="s">
        <v>250</v>
      </c>
    </row>
    <row r="81" spans="2:21" ht="47.25">
      <c r="B81" s="1" t="s">
        <v>339</v>
      </c>
      <c r="C81" s="4" t="s">
        <v>153</v>
      </c>
      <c r="D81" s="44">
        <v>7752406168</v>
      </c>
      <c r="E81" s="4" t="s">
        <v>154</v>
      </c>
      <c r="F81" s="9" t="s">
        <v>164</v>
      </c>
      <c r="G81" s="62" t="s">
        <v>222</v>
      </c>
      <c r="H81" s="62" t="s">
        <v>327</v>
      </c>
      <c r="I81" s="5">
        <v>1.5</v>
      </c>
      <c r="J81" s="1">
        <f t="shared" si="10"/>
        <v>18</v>
      </c>
      <c r="K81" s="1">
        <f t="shared" si="15"/>
        <v>36</v>
      </c>
      <c r="L81" s="5" t="s">
        <v>0</v>
      </c>
      <c r="M81" s="21">
        <v>1181</v>
      </c>
      <c r="N81" s="21">
        <v>4912</v>
      </c>
      <c r="O81" s="21">
        <f t="shared" si="11"/>
        <v>6093</v>
      </c>
      <c r="P81" s="2">
        <f t="shared" si="12"/>
        <v>2362</v>
      </c>
      <c r="Q81" s="2">
        <f t="shared" si="13"/>
        <v>9824</v>
      </c>
      <c r="R81" s="2">
        <f t="shared" si="14"/>
        <v>12186</v>
      </c>
      <c r="S81" s="16">
        <v>44562</v>
      </c>
      <c r="T81" s="16">
        <v>45291</v>
      </c>
      <c r="U81" s="2" t="s">
        <v>250</v>
      </c>
    </row>
    <row r="82" spans="2:21" ht="47.25">
      <c r="B82" s="1" t="s">
        <v>43</v>
      </c>
      <c r="C82" s="4" t="s">
        <v>153</v>
      </c>
      <c r="D82" s="44">
        <v>7752406168</v>
      </c>
      <c r="E82" s="4" t="s">
        <v>154</v>
      </c>
      <c r="F82" s="9" t="s">
        <v>224</v>
      </c>
      <c r="G82" s="62" t="s">
        <v>225</v>
      </c>
      <c r="H82" s="62" t="s">
        <v>328</v>
      </c>
      <c r="I82" s="5">
        <v>2.5</v>
      </c>
      <c r="J82" s="1">
        <f t="shared" si="10"/>
        <v>30</v>
      </c>
      <c r="K82" s="1">
        <f t="shared" si="15"/>
        <v>60</v>
      </c>
      <c r="L82" s="5" t="s">
        <v>0</v>
      </c>
      <c r="M82" s="21">
        <v>2069</v>
      </c>
      <c r="N82" s="21">
        <v>4693</v>
      </c>
      <c r="O82" s="21">
        <f t="shared" si="11"/>
        <v>6762</v>
      </c>
      <c r="P82" s="2">
        <f t="shared" si="12"/>
        <v>4138</v>
      </c>
      <c r="Q82" s="2">
        <f t="shared" si="13"/>
        <v>9386</v>
      </c>
      <c r="R82" s="2">
        <f t="shared" si="14"/>
        <v>13524</v>
      </c>
      <c r="S82" s="16">
        <v>44562</v>
      </c>
      <c r="T82" s="16">
        <v>45291</v>
      </c>
      <c r="U82" s="2" t="s">
        <v>250</v>
      </c>
    </row>
    <row r="83" spans="2:21" ht="47.25">
      <c r="B83" s="1" t="s">
        <v>340</v>
      </c>
      <c r="C83" s="4" t="s">
        <v>153</v>
      </c>
      <c r="D83" s="44">
        <v>7752406168</v>
      </c>
      <c r="E83" s="4" t="s">
        <v>154</v>
      </c>
      <c r="F83" s="9" t="s">
        <v>200</v>
      </c>
      <c r="G83" s="62" t="s">
        <v>227</v>
      </c>
      <c r="H83" s="62" t="s">
        <v>329</v>
      </c>
      <c r="I83" s="5">
        <v>1.5</v>
      </c>
      <c r="J83" s="1">
        <f t="shared" si="10"/>
        <v>18</v>
      </c>
      <c r="K83" s="1">
        <f t="shared" si="15"/>
        <v>36</v>
      </c>
      <c r="L83" s="5" t="s">
        <v>0</v>
      </c>
      <c r="M83" s="21">
        <v>788</v>
      </c>
      <c r="N83" s="21">
        <v>1594</v>
      </c>
      <c r="O83" s="21">
        <f t="shared" si="11"/>
        <v>2382</v>
      </c>
      <c r="P83" s="2">
        <f t="shared" si="12"/>
        <v>1576</v>
      </c>
      <c r="Q83" s="2">
        <f t="shared" si="13"/>
        <v>3188</v>
      </c>
      <c r="R83" s="2">
        <f t="shared" si="14"/>
        <v>4764</v>
      </c>
      <c r="S83" s="16">
        <v>44562</v>
      </c>
      <c r="T83" s="16">
        <v>45291</v>
      </c>
      <c r="U83" s="2" t="s">
        <v>250</v>
      </c>
    </row>
    <row r="84" spans="2:21" ht="47.25">
      <c r="B84" s="1" t="s">
        <v>87</v>
      </c>
      <c r="C84" s="4" t="s">
        <v>153</v>
      </c>
      <c r="D84" s="44">
        <v>7752406168</v>
      </c>
      <c r="E84" s="4" t="s">
        <v>154</v>
      </c>
      <c r="F84" s="9" t="s">
        <v>174</v>
      </c>
      <c r="G84" s="62" t="s">
        <v>229</v>
      </c>
      <c r="H84" s="62" t="s">
        <v>330</v>
      </c>
      <c r="I84" s="1">
        <v>0.5</v>
      </c>
      <c r="J84" s="1">
        <f t="shared" si="10"/>
        <v>6</v>
      </c>
      <c r="K84" s="1">
        <f t="shared" si="15"/>
        <v>12</v>
      </c>
      <c r="L84" s="5" t="s">
        <v>16</v>
      </c>
      <c r="M84" s="21">
        <v>243</v>
      </c>
      <c r="N84" s="21">
        <v>591</v>
      </c>
      <c r="O84" s="21">
        <f t="shared" si="11"/>
        <v>834</v>
      </c>
      <c r="P84" s="2">
        <f t="shared" si="12"/>
        <v>486</v>
      </c>
      <c r="Q84" s="2">
        <f t="shared" si="13"/>
        <v>1182</v>
      </c>
      <c r="R84" s="2">
        <f t="shared" si="14"/>
        <v>1668</v>
      </c>
      <c r="S84" s="16">
        <v>44562</v>
      </c>
      <c r="T84" s="16">
        <v>45291</v>
      </c>
      <c r="U84" s="2" t="s">
        <v>250</v>
      </c>
    </row>
    <row r="85" spans="2:21" ht="47.25">
      <c r="B85" s="1" t="s">
        <v>25</v>
      </c>
      <c r="C85" s="4" t="s">
        <v>153</v>
      </c>
      <c r="D85" s="44">
        <v>7752406168</v>
      </c>
      <c r="E85" s="4" t="s">
        <v>154</v>
      </c>
      <c r="F85" s="9" t="s">
        <v>203</v>
      </c>
      <c r="G85" s="62" t="s">
        <v>231</v>
      </c>
      <c r="H85" s="62" t="s">
        <v>331</v>
      </c>
      <c r="I85" s="1">
        <v>0.5</v>
      </c>
      <c r="J85" s="1">
        <f t="shared" si="10"/>
        <v>6</v>
      </c>
      <c r="K85" s="1">
        <f t="shared" si="15"/>
        <v>12</v>
      </c>
      <c r="L85" s="5" t="s">
        <v>16</v>
      </c>
      <c r="M85" s="21">
        <v>242</v>
      </c>
      <c r="N85" s="21">
        <v>448</v>
      </c>
      <c r="O85" s="21">
        <f t="shared" si="11"/>
        <v>690</v>
      </c>
      <c r="P85" s="2">
        <f t="shared" si="12"/>
        <v>484</v>
      </c>
      <c r="Q85" s="2">
        <f t="shared" si="13"/>
        <v>896</v>
      </c>
      <c r="R85" s="2">
        <f t="shared" si="14"/>
        <v>1380</v>
      </c>
      <c r="S85" s="16">
        <v>44562</v>
      </c>
      <c r="T85" s="16">
        <v>45291</v>
      </c>
      <c r="U85" s="2" t="s">
        <v>250</v>
      </c>
    </row>
    <row r="86" spans="2:21" ht="47.25">
      <c r="B86" s="1" t="s">
        <v>55</v>
      </c>
      <c r="C86" s="4" t="s">
        <v>153</v>
      </c>
      <c r="D86" s="44">
        <v>7752406168</v>
      </c>
      <c r="E86" s="4" t="s">
        <v>154</v>
      </c>
      <c r="F86" s="9" t="s">
        <v>203</v>
      </c>
      <c r="G86" s="62" t="s">
        <v>233</v>
      </c>
      <c r="H86" s="62" t="s">
        <v>332</v>
      </c>
      <c r="I86" s="1">
        <v>0.5</v>
      </c>
      <c r="J86" s="1">
        <f t="shared" si="10"/>
        <v>6</v>
      </c>
      <c r="K86" s="1">
        <f t="shared" si="15"/>
        <v>12</v>
      </c>
      <c r="L86" s="5" t="s">
        <v>16</v>
      </c>
      <c r="M86" s="21">
        <v>360</v>
      </c>
      <c r="N86" s="21">
        <v>593</v>
      </c>
      <c r="O86" s="21">
        <f t="shared" si="11"/>
        <v>953</v>
      </c>
      <c r="P86" s="2">
        <f t="shared" si="12"/>
        <v>720</v>
      </c>
      <c r="Q86" s="2">
        <f t="shared" si="13"/>
        <v>1186</v>
      </c>
      <c r="R86" s="2">
        <f t="shared" si="14"/>
        <v>1906</v>
      </c>
      <c r="S86" s="16">
        <v>44562</v>
      </c>
      <c r="T86" s="16">
        <v>45291</v>
      </c>
      <c r="U86" s="2" t="s">
        <v>250</v>
      </c>
    </row>
    <row r="87" spans="2:21" ht="47.25">
      <c r="B87" s="1" t="s">
        <v>57</v>
      </c>
      <c r="C87" s="4" t="s">
        <v>153</v>
      </c>
      <c r="D87" s="44">
        <v>7752406168</v>
      </c>
      <c r="E87" s="4" t="s">
        <v>154</v>
      </c>
      <c r="F87" s="9" t="s">
        <v>192</v>
      </c>
      <c r="G87" s="62" t="s">
        <v>235</v>
      </c>
      <c r="H87" s="62" t="s">
        <v>333</v>
      </c>
      <c r="I87" s="1">
        <v>0.5</v>
      </c>
      <c r="J87" s="1">
        <f t="shared" si="10"/>
        <v>6</v>
      </c>
      <c r="K87" s="1">
        <f t="shared" si="15"/>
        <v>12</v>
      </c>
      <c r="L87" s="5" t="s">
        <v>16</v>
      </c>
      <c r="M87" s="21">
        <v>224</v>
      </c>
      <c r="N87" s="21">
        <v>433</v>
      </c>
      <c r="O87" s="21">
        <f t="shared" si="11"/>
        <v>657</v>
      </c>
      <c r="P87" s="2">
        <f t="shared" si="12"/>
        <v>448</v>
      </c>
      <c r="Q87" s="2">
        <f t="shared" si="13"/>
        <v>866</v>
      </c>
      <c r="R87" s="2">
        <f t="shared" si="14"/>
        <v>1314</v>
      </c>
      <c r="S87" s="16">
        <v>44562</v>
      </c>
      <c r="T87" s="16">
        <v>45291</v>
      </c>
      <c r="U87" s="2" t="s">
        <v>250</v>
      </c>
    </row>
    <row r="88" spans="2:21" ht="47.25">
      <c r="B88" s="1" t="s">
        <v>53</v>
      </c>
      <c r="C88" s="4" t="s">
        <v>153</v>
      </c>
      <c r="D88" s="44">
        <v>7752406168</v>
      </c>
      <c r="E88" s="4" t="s">
        <v>154</v>
      </c>
      <c r="F88" s="9" t="s">
        <v>198</v>
      </c>
      <c r="G88" s="62" t="s">
        <v>237</v>
      </c>
      <c r="H88" s="62" t="s">
        <v>334</v>
      </c>
      <c r="I88" s="1">
        <v>1.5</v>
      </c>
      <c r="J88" s="1">
        <f>I88*12</f>
        <v>18</v>
      </c>
      <c r="K88" s="1">
        <f t="shared" si="15"/>
        <v>36</v>
      </c>
      <c r="L88" s="5" t="s">
        <v>16</v>
      </c>
      <c r="M88" s="21">
        <v>937</v>
      </c>
      <c r="N88" s="21">
        <v>1615</v>
      </c>
      <c r="O88" s="21">
        <f>M88+N88</f>
        <v>2552</v>
      </c>
      <c r="P88" s="2">
        <f t="shared" si="12"/>
        <v>1874</v>
      </c>
      <c r="Q88" s="2">
        <f t="shared" si="13"/>
        <v>3230</v>
      </c>
      <c r="R88" s="2">
        <f t="shared" si="14"/>
        <v>5104</v>
      </c>
      <c r="S88" s="16">
        <v>44562</v>
      </c>
      <c r="T88" s="16">
        <v>45291</v>
      </c>
      <c r="U88" s="2" t="s">
        <v>250</v>
      </c>
    </row>
    <row r="89" spans="2:21" ht="47.25">
      <c r="B89" s="1" t="s">
        <v>23</v>
      </c>
      <c r="C89" s="4" t="s">
        <v>153</v>
      </c>
      <c r="D89" s="44">
        <v>7752406168</v>
      </c>
      <c r="E89" s="4" t="s">
        <v>154</v>
      </c>
      <c r="F89" s="9" t="s">
        <v>164</v>
      </c>
      <c r="G89" s="62" t="s">
        <v>238</v>
      </c>
      <c r="H89" s="62" t="s">
        <v>335</v>
      </c>
      <c r="I89" s="1">
        <v>2</v>
      </c>
      <c r="J89" s="1">
        <f t="shared" ref="J89:J90" si="16">I89*12</f>
        <v>24</v>
      </c>
      <c r="K89" s="1">
        <f t="shared" si="15"/>
        <v>48</v>
      </c>
      <c r="L89" s="5" t="s">
        <v>0</v>
      </c>
      <c r="M89" s="21">
        <v>649</v>
      </c>
      <c r="N89" s="21">
        <v>1526</v>
      </c>
      <c r="O89" s="21">
        <f t="shared" ref="O89:O90" si="17">M89+N89</f>
        <v>2175</v>
      </c>
      <c r="P89" s="2">
        <f t="shared" si="12"/>
        <v>1298</v>
      </c>
      <c r="Q89" s="2">
        <f t="shared" si="13"/>
        <v>3052</v>
      </c>
      <c r="R89" s="2">
        <f t="shared" si="14"/>
        <v>4350</v>
      </c>
      <c r="S89" s="16">
        <v>44562</v>
      </c>
      <c r="T89" s="16">
        <v>45291</v>
      </c>
      <c r="U89" s="2" t="s">
        <v>250</v>
      </c>
    </row>
    <row r="90" spans="2:21" ht="47.25">
      <c r="B90" s="1" t="s">
        <v>341</v>
      </c>
      <c r="C90" s="4" t="s">
        <v>153</v>
      </c>
      <c r="D90" s="44">
        <v>7752406168</v>
      </c>
      <c r="E90" s="4" t="s">
        <v>154</v>
      </c>
      <c r="F90" s="9" t="s">
        <v>172</v>
      </c>
      <c r="G90" s="65" t="s">
        <v>239</v>
      </c>
      <c r="H90" s="65" t="s">
        <v>336</v>
      </c>
      <c r="I90" s="45">
        <v>0.5</v>
      </c>
      <c r="J90" s="1">
        <f t="shared" si="16"/>
        <v>6</v>
      </c>
      <c r="K90" s="1">
        <f t="shared" si="15"/>
        <v>12</v>
      </c>
      <c r="L90" s="5" t="s">
        <v>240</v>
      </c>
      <c r="M90" s="21">
        <v>552</v>
      </c>
      <c r="N90" s="21">
        <v>742</v>
      </c>
      <c r="O90" s="21">
        <f t="shared" si="17"/>
        <v>1294</v>
      </c>
      <c r="P90" s="2">
        <f t="shared" si="12"/>
        <v>1104</v>
      </c>
      <c r="Q90" s="2">
        <f t="shared" si="13"/>
        <v>1484</v>
      </c>
      <c r="R90" s="2">
        <f t="shared" si="14"/>
        <v>2588</v>
      </c>
      <c r="S90" s="16">
        <v>44562</v>
      </c>
      <c r="T90" s="16">
        <v>45291</v>
      </c>
      <c r="U90" s="2" t="s">
        <v>250</v>
      </c>
    </row>
    <row r="91" spans="2:21" ht="15.75">
      <c r="B91" s="46"/>
      <c r="C91" s="46"/>
      <c r="D91" s="46"/>
      <c r="E91" s="46"/>
      <c r="F91" s="54"/>
      <c r="G91" s="11" t="s">
        <v>144</v>
      </c>
      <c r="H91" s="11"/>
      <c r="I91" s="66">
        <f>SUM(I6:I90)</f>
        <v>552.90000000000009</v>
      </c>
      <c r="J91" s="17">
        <f>SUM(J6:J90)</f>
        <v>6634.8</v>
      </c>
      <c r="K91" s="17">
        <f>SUM(K6:K90)</f>
        <v>13269.6</v>
      </c>
      <c r="L91" s="47"/>
      <c r="M91" s="48">
        <f>SUM(M6:M90)</f>
        <v>145875</v>
      </c>
      <c r="N91" s="48">
        <f>SUM(N6:N90)</f>
        <v>370907</v>
      </c>
      <c r="O91" s="43">
        <f>SUM(M91:N91)</f>
        <v>516782</v>
      </c>
      <c r="P91" s="18">
        <f>SUM(P6:P90)</f>
        <v>291750</v>
      </c>
      <c r="Q91" s="18">
        <f>SUM(Q6:Q90)</f>
        <v>741814</v>
      </c>
      <c r="R91" s="18">
        <f t="shared" ref="R91" si="18">P91+Q91</f>
        <v>1033564</v>
      </c>
      <c r="S91" s="46"/>
      <c r="T91" s="46"/>
    </row>
    <row r="92" spans="2:21">
      <c r="G92"/>
      <c r="H92"/>
    </row>
    <row r="93" spans="2:21" ht="15.75" thickBot="1">
      <c r="G93"/>
      <c r="H93"/>
    </row>
    <row r="94" spans="2:21" ht="32.25" customHeight="1" thickBot="1">
      <c r="B94" s="23"/>
      <c r="C94" s="24"/>
      <c r="D94" s="25"/>
      <c r="E94" s="24"/>
      <c r="F94" s="26"/>
      <c r="G94" s="24"/>
      <c r="H94" s="24"/>
      <c r="I94" s="94" t="s">
        <v>145</v>
      </c>
      <c r="J94" s="95"/>
      <c r="K94" s="92" t="s">
        <v>146</v>
      </c>
      <c r="L94" s="93"/>
      <c r="M94"/>
    </row>
    <row r="95" spans="2:21" ht="23.25" thickBot="1">
      <c r="B95" s="27" t="s">
        <v>107</v>
      </c>
      <c r="C95" s="28" t="s">
        <v>147</v>
      </c>
      <c r="D95" s="29" t="s">
        <v>148</v>
      </c>
      <c r="E95" s="28" t="s">
        <v>241</v>
      </c>
      <c r="F95" s="28" t="s">
        <v>342</v>
      </c>
      <c r="G95" s="28" t="s">
        <v>149</v>
      </c>
      <c r="H95" s="30" t="s">
        <v>150</v>
      </c>
      <c r="I95" s="59" t="s">
        <v>151</v>
      </c>
      <c r="J95" s="58" t="s">
        <v>152</v>
      </c>
      <c r="K95" s="31" t="s">
        <v>151</v>
      </c>
      <c r="L95" s="32" t="s">
        <v>152</v>
      </c>
      <c r="M95"/>
    </row>
    <row r="96" spans="2:21">
      <c r="B96" s="33" t="s">
        <v>108</v>
      </c>
      <c r="C96" s="34" t="s">
        <v>0</v>
      </c>
      <c r="D96" s="35">
        <v>73</v>
      </c>
      <c r="E96" s="34">
        <v>537.4</v>
      </c>
      <c r="F96" s="49">
        <v>12897.6</v>
      </c>
      <c r="G96" s="50">
        <v>488034</v>
      </c>
      <c r="H96" s="57">
        <v>976068</v>
      </c>
      <c r="I96" s="69">
        <v>135313</v>
      </c>
      <c r="J96" s="70">
        <v>352721</v>
      </c>
      <c r="K96" s="36">
        <f t="shared" ref="K96:L98" si="19">I96*2</f>
        <v>270626</v>
      </c>
      <c r="L96" s="37">
        <f t="shared" si="19"/>
        <v>705442</v>
      </c>
      <c r="M96"/>
    </row>
    <row r="97" spans="1:23">
      <c r="B97" s="33" t="s">
        <v>109</v>
      </c>
      <c r="C97" s="34" t="s">
        <v>240</v>
      </c>
      <c r="D97" s="35">
        <v>1</v>
      </c>
      <c r="E97" s="34">
        <v>0.5</v>
      </c>
      <c r="F97" s="49">
        <v>12</v>
      </c>
      <c r="G97" s="50">
        <v>1294</v>
      </c>
      <c r="H97" s="57">
        <v>2588</v>
      </c>
      <c r="I97" s="71">
        <v>552</v>
      </c>
      <c r="J97" s="72">
        <v>742</v>
      </c>
      <c r="K97" s="38">
        <f t="shared" si="19"/>
        <v>1104</v>
      </c>
      <c r="L97" s="39">
        <f t="shared" si="19"/>
        <v>1484</v>
      </c>
      <c r="M97"/>
    </row>
    <row r="98" spans="1:23" ht="15.75" thickBot="1">
      <c r="B98" s="33" t="s">
        <v>17</v>
      </c>
      <c r="C98" s="34" t="s">
        <v>16</v>
      </c>
      <c r="D98" s="35">
        <v>11</v>
      </c>
      <c r="E98" s="34">
        <v>15</v>
      </c>
      <c r="F98" s="49">
        <v>360</v>
      </c>
      <c r="G98" s="50">
        <v>27454</v>
      </c>
      <c r="H98" s="57">
        <v>54908</v>
      </c>
      <c r="I98" s="73">
        <v>10010</v>
      </c>
      <c r="J98" s="74">
        <v>17444</v>
      </c>
      <c r="K98" s="40">
        <f t="shared" si="19"/>
        <v>20020</v>
      </c>
      <c r="L98" s="41">
        <f t="shared" si="19"/>
        <v>34888</v>
      </c>
      <c r="M98"/>
    </row>
    <row r="99" spans="1:23" ht="15.75" thickBot="1">
      <c r="B99" s="94" t="s">
        <v>144</v>
      </c>
      <c r="C99" s="95"/>
      <c r="D99" s="29">
        <f t="shared" ref="D99:L99" si="20">SUM(D96:D98)</f>
        <v>85</v>
      </c>
      <c r="E99" s="42">
        <f t="shared" si="20"/>
        <v>552.9</v>
      </c>
      <c r="F99" s="42">
        <f t="shared" si="20"/>
        <v>13269.6</v>
      </c>
      <c r="G99" s="60">
        <f t="shared" si="20"/>
        <v>516782</v>
      </c>
      <c r="H99" s="61">
        <f t="shared" si="20"/>
        <v>1033564</v>
      </c>
      <c r="I99" s="67">
        <f t="shared" si="20"/>
        <v>145875</v>
      </c>
      <c r="J99" s="68">
        <f t="shared" si="20"/>
        <v>370907</v>
      </c>
      <c r="K99" s="75">
        <f t="shared" si="20"/>
        <v>291750</v>
      </c>
      <c r="L99" s="76">
        <f t="shared" si="20"/>
        <v>741814</v>
      </c>
      <c r="M99"/>
    </row>
    <row r="100" spans="1:23">
      <c r="F100"/>
      <c r="G100"/>
      <c r="H100"/>
      <c r="M100"/>
    </row>
    <row r="101" spans="1:23">
      <c r="F101"/>
      <c r="G101"/>
      <c r="H101"/>
      <c r="M101"/>
    </row>
    <row r="102" spans="1:23" s="14" customFormat="1" ht="15.75">
      <c r="A102" s="1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14" customFormat="1" ht="15.75">
      <c r="A103" s="1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14" customFormat="1">
      <c r="A104" s="22"/>
      <c r="B104"/>
      <c r="C104"/>
      <c r="D104"/>
      <c r="E104"/>
      <c r="F104"/>
      <c r="G104"/>
      <c r="H104"/>
      <c r="I104"/>
      <c r="J104"/>
      <c r="K104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/>
    </row>
    <row r="105" spans="1:23" s="14" customFormat="1" ht="26.25" customHeight="1">
      <c r="B105"/>
      <c r="C105"/>
      <c r="D105"/>
      <c r="E105"/>
      <c r="F105"/>
      <c r="G105"/>
      <c r="H105"/>
      <c r="I105"/>
      <c r="J105"/>
      <c r="K105"/>
      <c r="L105" s="79"/>
      <c r="M105" s="79"/>
      <c r="N105" s="77"/>
      <c r="O105" s="77"/>
      <c r="P105" s="77"/>
      <c r="Q105" s="77"/>
      <c r="R105" s="77"/>
      <c r="S105" s="77"/>
      <c r="T105" s="77"/>
      <c r="U105" s="77"/>
      <c r="V105" s="77"/>
      <c r="W105"/>
    </row>
    <row r="106" spans="1:23" s="14" customFormat="1">
      <c r="B106"/>
      <c r="C106"/>
      <c r="D106"/>
      <c r="E106"/>
      <c r="F106"/>
      <c r="G106"/>
      <c r="H106"/>
      <c r="I106"/>
      <c r="J106"/>
      <c r="K106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/>
    </row>
    <row r="107" spans="1:23" s="14" customFormat="1">
      <c r="B107"/>
      <c r="C107"/>
      <c r="D107"/>
      <c r="E107"/>
      <c r="F107"/>
      <c r="G107"/>
      <c r="H107"/>
      <c r="I107"/>
      <c r="J107"/>
      <c r="K10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/>
    </row>
    <row r="108" spans="1:23" s="14" customFormat="1">
      <c r="B108"/>
      <c r="C108"/>
      <c r="D108"/>
      <c r="E108"/>
      <c r="F108"/>
      <c r="G108"/>
      <c r="H108"/>
      <c r="I108"/>
      <c r="J108"/>
      <c r="K108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/>
    </row>
    <row r="109" spans="1:23" s="14" customFormat="1">
      <c r="B109"/>
      <c r="C109"/>
      <c r="D109"/>
      <c r="E109"/>
      <c r="F109"/>
      <c r="G109"/>
      <c r="H109"/>
      <c r="I109"/>
      <c r="J109"/>
      <c r="K109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</row>
    <row r="110" spans="1:23" s="14" customFormat="1">
      <c r="B110" s="79"/>
      <c r="C110" s="79"/>
      <c r="D110"/>
      <c r="E110"/>
      <c r="F110"/>
      <c r="G110"/>
      <c r="H110"/>
      <c r="I110"/>
      <c r="J110"/>
      <c r="K110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</row>
    <row r="111" spans="1:23">
      <c r="F111"/>
      <c r="G111"/>
      <c r="H111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</row>
    <row r="112" spans="1:23">
      <c r="F112"/>
      <c r="G112"/>
      <c r="H112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</row>
    <row r="113" spans="7:22">
      <c r="G113"/>
      <c r="H113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</row>
    <row r="114" spans="7:22">
      <c r="G114"/>
      <c r="H114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</row>
    <row r="115" spans="7:22">
      <c r="G115"/>
      <c r="H115"/>
    </row>
    <row r="116" spans="7:22">
      <c r="G116"/>
      <c r="H116"/>
    </row>
    <row r="117" spans="7:22">
      <c r="G117"/>
      <c r="H117"/>
    </row>
    <row r="118" spans="7:22">
      <c r="G118"/>
      <c r="H118"/>
    </row>
    <row r="119" spans="7:22">
      <c r="G119"/>
      <c r="H119"/>
    </row>
    <row r="120" spans="7:22">
      <c r="G120"/>
      <c r="H120"/>
    </row>
  </sheetData>
  <autoFilter ref="L1:L120"/>
  <mergeCells count="22">
    <mergeCell ref="U4:U5"/>
    <mergeCell ref="K94:L94"/>
    <mergeCell ref="B99:C99"/>
    <mergeCell ref="I94:J94"/>
    <mergeCell ref="K4:K5"/>
    <mergeCell ref="L4:L5"/>
    <mergeCell ref="Q1:T1"/>
    <mergeCell ref="L105:M105"/>
    <mergeCell ref="B110:C110"/>
    <mergeCell ref="S4:T4"/>
    <mergeCell ref="A4:A5"/>
    <mergeCell ref="C4:D4"/>
    <mergeCell ref="E4:E5"/>
    <mergeCell ref="F4:F5"/>
    <mergeCell ref="G4:G5"/>
    <mergeCell ref="I4:I5"/>
    <mergeCell ref="J4:J5"/>
    <mergeCell ref="M4:O4"/>
    <mergeCell ref="P4:R4"/>
    <mergeCell ref="B4:B5"/>
    <mergeCell ref="H4:H5"/>
    <mergeCell ref="B3:U3"/>
  </mergeCells>
  <pageMargins left="0.7" right="0.7" top="0.75" bottom="0.75" header="0.3" footer="0.3"/>
  <pageSetup paperSize="9" scale="1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F8A8A-2037-48B4-8143-4CD94A054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41DE83-3B3A-4D17-A7EE-8011C01D4A0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041a50b-7d7f-4b12-a622-d747cae9af99"/>
    <ds:schemaRef ds:uri="http://schemas.microsoft.com/office/2006/documentManagement/types"/>
    <ds:schemaRef ds:uri="http://schemas.microsoft.com/office/2006/metadata/properties"/>
    <ds:schemaRef ds:uri="2d577696-1229-452a-9b19-cd8e3eef1f6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8F1E8C7-D836-40FC-B0D7-BDEE62B60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</Properties>
</file>