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470" yWindow="1470" windowWidth="18330" windowHeight="10530"/>
  </bookViews>
  <sheets>
    <sheet name="Arkusz1" sheetId="1" r:id="rId1"/>
  </sheets>
  <definedNames>
    <definedName name="_xlnm.Print_Area" localSheetId="0">Arkusz1!$A$1:$K$33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1"/>
  <c r="D8" l="1"/>
  <c r="D17"/>
  <c r="D18"/>
  <c r="D19"/>
  <c r="D13" l="1"/>
  <c r="H13" s="1"/>
  <c r="I13" s="1"/>
  <c r="D12"/>
  <c r="D9" l="1"/>
  <c r="I20" s="1"/>
  <c r="H7"/>
  <c r="I7" s="1"/>
  <c r="H6"/>
  <c r="I6" s="1"/>
  <c r="H19"/>
  <c r="I19" s="1"/>
  <c r="H18"/>
  <c r="I18" s="1"/>
  <c r="H17"/>
  <c r="I17" s="1"/>
  <c r="H8"/>
  <c r="I8" s="1"/>
  <c r="H12"/>
  <c r="I12" s="1"/>
  <c r="D14" l="1"/>
  <c r="D15"/>
  <c r="H15" s="1"/>
  <c r="I15" s="1"/>
  <c r="I9"/>
  <c r="H9"/>
  <c r="H14" l="1"/>
  <c r="I14" s="1"/>
  <c r="D16"/>
  <c r="H16" s="1"/>
  <c r="I16" s="1"/>
  <c r="I21" l="1"/>
  <c r="I22" s="1"/>
  <c r="H21"/>
  <c r="H22" s="1"/>
</calcChain>
</file>

<file path=xl/sharedStrings.xml><?xml version="1.0" encoding="utf-8"?>
<sst xmlns="http://schemas.openxmlformats.org/spreadsheetml/2006/main" count="45" uniqueCount="34">
  <si>
    <t>Opis</t>
  </si>
  <si>
    <t>Sprzedaż energii elektrycznej zł/kWh</t>
  </si>
  <si>
    <t>kWh</t>
  </si>
  <si>
    <t>Razem energia elektryczna  czynna</t>
  </si>
  <si>
    <t>suma energii</t>
  </si>
  <si>
    <t>Dystrybucja energii elektrycznej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</si>
  <si>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</si>
  <si>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</si>
  <si>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</si>
  <si>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</si>
  <si>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 xml:space="preserve">Stawka opłaty przejściowej – zł/kW/miesiąc </t>
  </si>
  <si>
    <t xml:space="preserve">Czas trwania umowy </t>
  </si>
  <si>
    <t>miesięcy</t>
  </si>
  <si>
    <t>Składnik stały stawki sieciowej zł/kW/miesiąc</t>
  </si>
  <si>
    <t>Ilość szacunkowa podana przez Zamawiającego</t>
  </si>
  <si>
    <t>szt.</t>
  </si>
  <si>
    <t>punkt/y odbioru</t>
  </si>
  <si>
    <t>Ilość punktów odbioru</t>
  </si>
  <si>
    <t>Łączna moc umowna</t>
  </si>
  <si>
    <t>Opłata OZE</t>
  </si>
  <si>
    <t>kW/m-c</t>
  </si>
  <si>
    <t>Stawka opłaty kogeneracyjnej - zł/kWh</t>
  </si>
  <si>
    <t>opłata mocowa</t>
  </si>
  <si>
    <t>Wartość netto* zł</t>
  </si>
  <si>
    <t>Wartość brutto* zł</t>
  </si>
  <si>
    <r>
      <t>Cena jednostkowa netto zł</t>
    </r>
    <r>
      <rPr>
        <b/>
        <sz val="10"/>
        <color indexed="10"/>
        <rFont val="Arial Narrow"/>
        <family val="2"/>
        <charset val="238"/>
      </rPr>
      <t xml:space="preserve"> </t>
    </r>
  </si>
  <si>
    <t>Załącznik nr 1.1</t>
  </si>
  <si>
    <t>ARKUSZ KALKULACYJNY C12a</t>
  </si>
  <si>
    <t xml:space="preserve">Szczyt </t>
  </si>
  <si>
    <t>Poza szczytem</t>
  </si>
  <si>
    <t>Koszt opłat handlowych  – zł/m-c</t>
  </si>
  <si>
    <t>Składnik zmienny stawki sieciowej – zł/kWh szczyt</t>
  </si>
  <si>
    <t>Składnik zmienny stawki sieciowej – zł/kWh poza szczytem</t>
  </si>
  <si>
    <t>Gmina Nowe Ostrowy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</si>
</sst>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\ _z_ł"/>
  </numFmts>
  <fonts count="15">
    <font>
      <sz val="11"/>
      <color theme="1"/>
      <name val="Calibri"/>
      <family val="2"/>
      <charset val="238"/>
      <scheme val="minor"/>
    </font>
    <font>
      <b/>
      <sz val="10"/>
      <color indexed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5" fillId="0" borderId="17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Border="1" applyAlignment="1">
      <alignment vertical="center" wrapText="1"/>
    </xf>
    <xf numFmtId="4" fontId="8" fillId="0" borderId="0" xfId="0" applyNumberFormat="1" applyFont="1"/>
    <xf numFmtId="164" fontId="7" fillId="2" borderId="17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7" fillId="2" borderId="18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7" fillId="2" borderId="1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vertical="center" wrapText="1"/>
    </xf>
    <xf numFmtId="164" fontId="8" fillId="0" borderId="0" xfId="0" applyNumberFormat="1" applyFont="1"/>
    <xf numFmtId="1" fontId="7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3" xfId="0" applyFont="1" applyBorder="1" applyAlignment="1">
      <alignment horizontal="left" vertical="center"/>
    </xf>
    <xf numFmtId="0" fontId="8" fillId="0" borderId="4" xfId="0" applyFont="1" applyBorder="1"/>
    <xf numFmtId="0" fontId="8" fillId="0" borderId="5" xfId="0" applyFont="1" applyBorder="1"/>
    <xf numFmtId="0" fontId="7" fillId="0" borderId="6" xfId="0" applyFont="1" applyBorder="1" applyAlignment="1">
      <alignment horizontal="left" vertical="center"/>
    </xf>
    <xf numFmtId="0" fontId="8" fillId="0" borderId="7" xfId="0" applyFont="1" applyBorder="1"/>
    <xf numFmtId="0" fontId="7" fillId="0" borderId="8" xfId="0" applyFont="1" applyBorder="1" applyAlignment="1">
      <alignment vertical="center"/>
    </xf>
    <xf numFmtId="0" fontId="8" fillId="0" borderId="9" xfId="0" applyFont="1" applyBorder="1"/>
    <xf numFmtId="0" fontId="7" fillId="0" borderId="10" xfId="0" applyFont="1" applyBorder="1" applyAlignment="1">
      <alignment vertical="center" wrapText="1"/>
    </xf>
    <xf numFmtId="1" fontId="7" fillId="0" borderId="11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5" fillId="0" borderId="26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/>
    <xf numFmtId="0" fontId="10" fillId="3" borderId="27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4" fontId="7" fillId="3" borderId="29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2" borderId="30" xfId="0" applyNumberFormat="1" applyFont="1" applyFill="1" applyBorder="1" applyAlignment="1">
      <alignment horizontal="center" vertical="center" wrapText="1"/>
    </xf>
    <xf numFmtId="1" fontId="7" fillId="0" borderId="16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/>
    </xf>
    <xf numFmtId="0" fontId="7" fillId="0" borderId="18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18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0" fontId="13" fillId="0" borderId="22" xfId="0" applyFont="1" applyBorder="1" applyAlignment="1">
      <alignment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2" fillId="0" borderId="1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0" fillId="0" borderId="31" xfId="0" applyBorder="1" applyAlignment="1"/>
    <xf numFmtId="0" fontId="5" fillId="0" borderId="2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4" fontId="11" fillId="0" borderId="27" xfId="0" applyNumberFormat="1" applyFont="1" applyBorder="1" applyAlignment="1">
      <alignment horizontal="center" vertical="center" wrapText="1"/>
    </xf>
    <xf numFmtId="164" fontId="12" fillId="0" borderId="34" xfId="0" applyNumberFormat="1" applyFont="1" applyBorder="1" applyAlignment="1">
      <alignment horizontal="center" vertical="center" wrapText="1"/>
    </xf>
    <xf numFmtId="164" fontId="12" fillId="0" borderId="35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14" fillId="0" borderId="0" xfId="0" applyFont="1"/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zoomScaleNormal="100" workbookViewId="0">
      <selection activeCell="C1" sqref="C1"/>
    </sheetView>
  </sheetViews>
  <sheetFormatPr defaultRowHeight="15"/>
  <cols>
    <col min="1" max="1" width="3" customWidth="1"/>
    <col min="2" max="2" width="20.42578125" customWidth="1"/>
    <col min="3" max="3" width="18.42578125" customWidth="1"/>
    <col min="4" max="4" width="3" customWidth="1"/>
    <col min="5" max="5" width="15.7109375" customWidth="1"/>
    <col min="6" max="6" width="13.42578125" customWidth="1"/>
    <col min="7" max="7" width="18.140625" style="10" customWidth="1"/>
    <col min="8" max="8" width="15.7109375" bestFit="1" customWidth="1"/>
    <col min="9" max="9" width="23.85546875" customWidth="1"/>
    <col min="12" max="12" width="22.28515625" customWidth="1"/>
    <col min="13" max="13" width="14.28515625" customWidth="1"/>
    <col min="17" max="17" width="18.28515625" customWidth="1"/>
    <col min="19" max="19" width="10.5703125" customWidth="1"/>
  </cols>
  <sheetData>
    <row r="1" spans="1:11">
      <c r="B1" s="108" t="s">
        <v>33</v>
      </c>
      <c r="C1" s="107">
        <v>2024</v>
      </c>
      <c r="D1" s="44"/>
      <c r="E1" s="44"/>
      <c r="F1" s="44"/>
      <c r="G1" s="44"/>
      <c r="H1" s="44"/>
      <c r="I1" s="45" t="s">
        <v>26</v>
      </c>
    </row>
    <row r="2" spans="1:11" ht="15.75" thickBot="1">
      <c r="B2" s="57" t="s">
        <v>27</v>
      </c>
      <c r="C2" s="57"/>
      <c r="D2" s="57"/>
      <c r="E2" s="57"/>
      <c r="F2" s="57"/>
      <c r="G2" s="57"/>
      <c r="H2" s="57"/>
      <c r="I2" s="44"/>
    </row>
    <row r="3" spans="1:11" ht="15" customHeight="1">
      <c r="A3" s="92"/>
      <c r="B3" s="93" t="s">
        <v>0</v>
      </c>
      <c r="C3" s="94"/>
      <c r="D3" s="93" t="s">
        <v>14</v>
      </c>
      <c r="E3" s="99"/>
      <c r="F3" s="94"/>
      <c r="G3" s="102" t="s">
        <v>25</v>
      </c>
      <c r="H3" s="93" t="s">
        <v>23</v>
      </c>
      <c r="I3" s="80" t="s">
        <v>24</v>
      </c>
    </row>
    <row r="4" spans="1:11" ht="18" customHeight="1">
      <c r="A4" s="92"/>
      <c r="B4" s="95"/>
      <c r="C4" s="96"/>
      <c r="D4" s="95"/>
      <c r="E4" s="100"/>
      <c r="F4" s="96"/>
      <c r="G4" s="103"/>
      <c r="H4" s="105"/>
      <c r="I4" s="81"/>
    </row>
    <row r="5" spans="1:11" ht="7.5" customHeight="1" thickBot="1">
      <c r="A5" s="92"/>
      <c r="B5" s="97"/>
      <c r="C5" s="98"/>
      <c r="D5" s="97"/>
      <c r="E5" s="101"/>
      <c r="F5" s="98"/>
      <c r="G5" s="104"/>
      <c r="H5" s="106"/>
      <c r="I5" s="82"/>
    </row>
    <row r="6" spans="1:11" ht="26.25" customHeight="1" thickBot="1">
      <c r="B6" s="86" t="s">
        <v>1</v>
      </c>
      <c r="C6" s="47" t="s">
        <v>28</v>
      </c>
      <c r="D6" s="88">
        <v>73061</v>
      </c>
      <c r="E6" s="89"/>
      <c r="F6" s="49" t="s">
        <v>2</v>
      </c>
      <c r="G6" s="53">
        <v>0</v>
      </c>
      <c r="H6" s="50">
        <f>G6*D6</f>
        <v>0</v>
      </c>
      <c r="I6" s="51">
        <f>H6*1.23</f>
        <v>0</v>
      </c>
    </row>
    <row r="7" spans="1:11" ht="25.5" customHeight="1" thickBot="1">
      <c r="B7" s="87"/>
      <c r="C7" s="48" t="s">
        <v>29</v>
      </c>
      <c r="D7" s="90">
        <v>109591</v>
      </c>
      <c r="E7" s="91"/>
      <c r="F7" s="49" t="s">
        <v>2</v>
      </c>
      <c r="G7" s="53">
        <v>0</v>
      </c>
      <c r="H7" s="50">
        <f>G7*D7</f>
        <v>0</v>
      </c>
      <c r="I7" s="51">
        <f>H7*1.23</f>
        <v>0</v>
      </c>
      <c r="K7" s="46"/>
    </row>
    <row r="8" spans="1:11" ht="26.25" customHeight="1" thickBot="1">
      <c r="B8" s="83" t="s">
        <v>30</v>
      </c>
      <c r="C8" s="84"/>
      <c r="D8" s="16">
        <f>C25</f>
        <v>68</v>
      </c>
      <c r="E8" s="34" t="s">
        <v>16</v>
      </c>
      <c r="F8" s="35">
        <v>12</v>
      </c>
      <c r="G8" s="11">
        <v>0</v>
      </c>
      <c r="H8" s="4">
        <f>ROUND(G8*C24*C25,)</f>
        <v>0</v>
      </c>
      <c r="I8" s="52">
        <f>H8*1.23</f>
        <v>0</v>
      </c>
    </row>
    <row r="9" spans="1:11" ht="26.25" thickBot="1">
      <c r="B9" s="1" t="s">
        <v>3</v>
      </c>
      <c r="C9" s="1" t="s">
        <v>4</v>
      </c>
      <c r="D9" s="85">
        <f>D6+D7</f>
        <v>182652</v>
      </c>
      <c r="E9" s="63"/>
      <c r="F9" s="30" t="s">
        <v>2</v>
      </c>
      <c r="G9" s="12"/>
      <c r="H9" s="3">
        <f>H6+H7+H8</f>
        <v>0</v>
      </c>
      <c r="I9" s="40">
        <f>I6+I7+I8</f>
        <v>0</v>
      </c>
    </row>
    <row r="10" spans="1:11" ht="15.75" thickBot="1">
      <c r="B10" s="74"/>
      <c r="C10" s="75"/>
      <c r="D10" s="75"/>
      <c r="E10" s="75"/>
      <c r="F10" s="75"/>
      <c r="G10" s="75"/>
      <c r="H10" s="75"/>
      <c r="I10" s="76"/>
    </row>
    <row r="11" spans="1:11" ht="15.75" customHeight="1" thickBot="1">
      <c r="B11" s="70" t="s">
        <v>5</v>
      </c>
      <c r="C11" s="67"/>
      <c r="D11" s="67"/>
      <c r="E11" s="67"/>
      <c r="F11" s="67"/>
      <c r="G11" s="67"/>
      <c r="H11" s="67"/>
      <c r="I11" s="77"/>
    </row>
    <row r="12" spans="1:11" ht="29.25" customHeight="1" thickBot="1">
      <c r="B12" s="60" t="s">
        <v>31</v>
      </c>
      <c r="C12" s="61"/>
      <c r="D12" s="62">
        <f>D6</f>
        <v>73061</v>
      </c>
      <c r="E12" s="63"/>
      <c r="F12" s="36" t="s">
        <v>2</v>
      </c>
      <c r="G12" s="13">
        <v>0</v>
      </c>
      <c r="H12" s="4">
        <f>ROUND(G12*D12,2)</f>
        <v>0</v>
      </c>
      <c r="I12" s="41">
        <f>ROUND(H12*1.23,2)</f>
        <v>0</v>
      </c>
    </row>
    <row r="13" spans="1:11" ht="30" customHeight="1" thickBot="1">
      <c r="B13" s="60" t="s">
        <v>32</v>
      </c>
      <c r="C13" s="61"/>
      <c r="D13" s="62">
        <f>D7</f>
        <v>109591</v>
      </c>
      <c r="E13" s="63"/>
      <c r="F13" s="36" t="s">
        <v>2</v>
      </c>
      <c r="G13" s="13">
        <v>0</v>
      </c>
      <c r="H13" s="4">
        <f>ROUND(G13*D13,2)</f>
        <v>0</v>
      </c>
      <c r="I13" s="41">
        <f>ROUND(H13*1.23,2)</f>
        <v>0</v>
      </c>
    </row>
    <row r="14" spans="1:11" ht="24.75" customHeight="1" thickBot="1">
      <c r="B14" s="60" t="s">
        <v>6</v>
      </c>
      <c r="C14" s="61"/>
      <c r="D14" s="62">
        <f>D9</f>
        <v>182652</v>
      </c>
      <c r="E14" s="63"/>
      <c r="F14" s="35" t="s">
        <v>2</v>
      </c>
      <c r="G14" s="11">
        <v>0</v>
      </c>
      <c r="H14" s="4">
        <f>ROUND(G14*D14,2)</f>
        <v>0</v>
      </c>
      <c r="I14" s="39">
        <f t="shared" ref="I14:I20" si="0">ROUND(H14*1.23,2)</f>
        <v>0</v>
      </c>
    </row>
    <row r="15" spans="1:11" ht="24" customHeight="1" thickBot="1">
      <c r="B15" s="58" t="s">
        <v>21</v>
      </c>
      <c r="C15" s="59"/>
      <c r="D15" s="62">
        <f>D14</f>
        <v>182652</v>
      </c>
      <c r="E15" s="73"/>
      <c r="F15" s="35" t="s">
        <v>2</v>
      </c>
      <c r="G15" s="9"/>
      <c r="H15" s="4">
        <f>ROUND(G15*D15,2)</f>
        <v>0</v>
      </c>
      <c r="I15" s="39">
        <f t="shared" si="0"/>
        <v>0</v>
      </c>
    </row>
    <row r="16" spans="1:11" ht="24.75" customHeight="1" thickBot="1">
      <c r="B16" s="58" t="s">
        <v>19</v>
      </c>
      <c r="C16" s="59"/>
      <c r="D16" s="64">
        <f>D14</f>
        <v>182652</v>
      </c>
      <c r="E16" s="63"/>
      <c r="F16" s="35" t="s">
        <v>2</v>
      </c>
      <c r="G16" s="9">
        <v>0</v>
      </c>
      <c r="H16" s="4">
        <f>ROUND(G16*D16,2)</f>
        <v>0</v>
      </c>
      <c r="I16" s="39">
        <f t="shared" si="0"/>
        <v>0</v>
      </c>
    </row>
    <row r="17" spans="2:11" ht="24" customHeight="1" thickBot="1">
      <c r="B17" s="60" t="s">
        <v>10</v>
      </c>
      <c r="C17" s="69"/>
      <c r="D17" s="16">
        <f>C25</f>
        <v>68</v>
      </c>
      <c r="E17" s="34" t="s">
        <v>16</v>
      </c>
      <c r="F17" s="37">
        <v>12</v>
      </c>
      <c r="G17" s="9">
        <v>0</v>
      </c>
      <c r="H17" s="4">
        <f>G17*C23*C24</f>
        <v>0</v>
      </c>
      <c r="I17" s="39">
        <f t="shared" si="0"/>
        <v>0</v>
      </c>
    </row>
    <row r="18" spans="2:11" ht="27" customHeight="1" thickBot="1">
      <c r="B18" s="60" t="s">
        <v>13</v>
      </c>
      <c r="C18" s="69"/>
      <c r="D18" s="16">
        <f>C25</f>
        <v>68</v>
      </c>
      <c r="E18" s="34" t="s">
        <v>16</v>
      </c>
      <c r="F18" s="36">
        <v>12</v>
      </c>
      <c r="G18" s="13">
        <v>0</v>
      </c>
      <c r="H18" s="4">
        <f>G18*C23*C24</f>
        <v>0</v>
      </c>
      <c r="I18" s="39">
        <f t="shared" si="0"/>
        <v>0</v>
      </c>
    </row>
    <row r="19" spans="2:11" ht="27" customHeight="1" thickBot="1">
      <c r="B19" s="60" t="s">
        <v>7</v>
      </c>
      <c r="C19" s="69"/>
      <c r="D19" s="26">
        <f>C25</f>
        <v>68</v>
      </c>
      <c r="E19" s="27" t="s">
        <v>16</v>
      </c>
      <c r="F19" s="37">
        <v>12</v>
      </c>
      <c r="G19" s="28">
        <v>0</v>
      </c>
      <c r="H19" s="4">
        <f>G19*C24*C25</f>
        <v>0</v>
      </c>
      <c r="I19" s="39">
        <f t="shared" si="0"/>
        <v>0</v>
      </c>
    </row>
    <row r="20" spans="2:11" ht="27" customHeight="1" thickBot="1">
      <c r="B20" s="78" t="s">
        <v>22</v>
      </c>
      <c r="C20" s="79"/>
      <c r="D20" s="55">
        <v>68</v>
      </c>
      <c r="E20" s="54" t="s">
        <v>16</v>
      </c>
      <c r="F20" s="38">
        <v>12</v>
      </c>
      <c r="G20" s="29">
        <v>0</v>
      </c>
      <c r="H20" s="4">
        <f>D20*F20*G20</f>
        <v>0</v>
      </c>
      <c r="I20" s="39">
        <f t="shared" si="0"/>
        <v>0</v>
      </c>
    </row>
    <row r="21" spans="2:11" ht="15.75" customHeight="1" thickBot="1">
      <c r="B21" s="70" t="s">
        <v>8</v>
      </c>
      <c r="C21" s="67"/>
      <c r="D21" s="71"/>
      <c r="E21" s="71"/>
      <c r="F21" s="67"/>
      <c r="G21" s="72"/>
      <c r="H21" s="3">
        <f>SUM(H12:H20)</f>
        <v>0</v>
      </c>
      <c r="I21" s="42">
        <f>SUM(I12:I20)</f>
        <v>0</v>
      </c>
    </row>
    <row r="22" spans="2:11" ht="24" customHeight="1" thickBot="1">
      <c r="B22" s="65" t="s">
        <v>9</v>
      </c>
      <c r="C22" s="66"/>
      <c r="D22" s="66"/>
      <c r="E22" s="66"/>
      <c r="F22" s="67"/>
      <c r="G22" s="68"/>
      <c r="H22" s="3">
        <f>H21+H9</f>
        <v>0</v>
      </c>
      <c r="I22" s="40">
        <f>I21+I9</f>
        <v>0</v>
      </c>
    </row>
    <row r="23" spans="2:11" ht="17.25" customHeight="1">
      <c r="B23" s="18" t="s">
        <v>18</v>
      </c>
      <c r="C23" s="31">
        <v>352.2</v>
      </c>
      <c r="D23" s="19"/>
      <c r="E23" s="20" t="s">
        <v>20</v>
      </c>
      <c r="F23" s="7"/>
      <c r="G23" s="14"/>
      <c r="H23" s="5"/>
      <c r="I23" s="5"/>
    </row>
    <row r="24" spans="2:11">
      <c r="B24" s="21" t="s">
        <v>11</v>
      </c>
      <c r="C24" s="32">
        <v>12</v>
      </c>
      <c r="D24" s="17"/>
      <c r="E24" s="22" t="s">
        <v>12</v>
      </c>
      <c r="F24" s="6"/>
      <c r="G24" s="15"/>
      <c r="H24" s="8"/>
      <c r="I24" s="8"/>
    </row>
    <row r="25" spans="2:11" ht="15.75" thickBot="1">
      <c r="B25" s="23" t="s">
        <v>17</v>
      </c>
      <c r="C25" s="33">
        <v>68</v>
      </c>
      <c r="D25" s="24"/>
      <c r="E25" s="25" t="s">
        <v>15</v>
      </c>
      <c r="F25" s="6"/>
      <c r="G25" s="15"/>
      <c r="H25" s="8"/>
      <c r="I25" s="8"/>
    </row>
    <row r="26" spans="2:11" ht="18.75" customHeight="1">
      <c r="B26" s="56"/>
      <c r="C26" s="56"/>
      <c r="D26" s="56"/>
      <c r="E26" s="56"/>
      <c r="F26" s="56"/>
      <c r="G26" s="56"/>
      <c r="H26" s="56"/>
      <c r="I26" s="56"/>
      <c r="J26" s="43"/>
      <c r="K26" s="43"/>
    </row>
    <row r="27" spans="2:11" ht="35.25" customHeight="1">
      <c r="G27"/>
    </row>
    <row r="28" spans="2:11">
      <c r="G28"/>
    </row>
    <row r="29" spans="2:11" ht="30" customHeight="1">
      <c r="G29"/>
    </row>
    <row r="30" spans="2:11">
      <c r="G30"/>
    </row>
    <row r="31" spans="2:11">
      <c r="G31"/>
    </row>
    <row r="32" spans="2:11" ht="18.75" customHeight="1">
      <c r="G32"/>
    </row>
    <row r="33" spans="2:7">
      <c r="G33"/>
    </row>
    <row r="34" spans="2:7">
      <c r="G34"/>
    </row>
    <row r="35" spans="2:7">
      <c r="G35"/>
    </row>
    <row r="36" spans="2:7">
      <c r="G36"/>
    </row>
    <row r="37" spans="2:7">
      <c r="G37"/>
    </row>
    <row r="38" spans="2:7">
      <c r="G38"/>
    </row>
    <row r="39" spans="2:7">
      <c r="G39"/>
    </row>
    <row r="40" spans="2:7">
      <c r="B40" s="2"/>
    </row>
  </sheetData>
  <mergeCells count="31">
    <mergeCell ref="A3:A5"/>
    <mergeCell ref="B3:C5"/>
    <mergeCell ref="D3:F5"/>
    <mergeCell ref="G3:G5"/>
    <mergeCell ref="H3:H5"/>
    <mergeCell ref="B11:I11"/>
    <mergeCell ref="B12:C12"/>
    <mergeCell ref="B19:C19"/>
    <mergeCell ref="B20:C20"/>
    <mergeCell ref="I3:I5"/>
    <mergeCell ref="B8:C8"/>
    <mergeCell ref="D9:E9"/>
    <mergeCell ref="B6:B7"/>
    <mergeCell ref="D6:E6"/>
    <mergeCell ref="D7:E7"/>
    <mergeCell ref="B26:I26"/>
    <mergeCell ref="B2:H2"/>
    <mergeCell ref="B16:C16"/>
    <mergeCell ref="B13:C13"/>
    <mergeCell ref="D13:E13"/>
    <mergeCell ref="D16:E16"/>
    <mergeCell ref="B22:G22"/>
    <mergeCell ref="B17:C17"/>
    <mergeCell ref="B18:C18"/>
    <mergeCell ref="B21:G21"/>
    <mergeCell ref="D12:E12"/>
    <mergeCell ref="B14:C14"/>
    <mergeCell ref="D14:E14"/>
    <mergeCell ref="B15:C15"/>
    <mergeCell ref="D15:E15"/>
    <mergeCell ref="B10:I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&amp;L&amp;"Times New Roman,Pogrubiona"&amp;10MOSiR Ciechanów
Grupa taryfowa C12a&amp;C&amp;"Times New Roman,Pogrubiona"&amp;10FORMULARZ CENOWY
(NA 12 M-CY)&amp;R&amp;"Times New Roman,Pogrubiona"&amp;10ZAŁĄCZNIK nr 1.1 do SIWZ</oddHeader>
    <oddFooter>&amp;C&amp;"Times New Roman,Normalny"...........................................
&amp;"Times New Roman,Pogrubiona"(Imię i Nazwisko)&amp;"Times New Roman,Normalny"
&amp;"Times New Roman,Kursywa"podpis osoby (osób) upoważnionej (nych) za reprezentowanie Wykonawcy</oddFooter>
  </headerFooter>
  <colBreaks count="1" manualBreakCount="1">
    <brk id="10" max="2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9D0C2D-4538-442F-AD43-DD17D562DA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6713E4-138A-4188-B518-01593D893F47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A29FF16-21FB-41E6-BBB0-3A22866754DE}">
  <ds:schemaRefs>
    <ds:schemaRef ds:uri="http://schemas.microsoft.com/office/2006/metadata/properties"/>
    <ds:schemaRef ds:uri="http://schemas.microsoft.com/office/infopath/2007/PartnerControls"/>
    <ds:schemaRef ds:uri="7041a50b-7d7f-4b12-a622-d747cae9af99"/>
    <ds:schemaRef ds:uri="2d577696-1229-452a-9b19-cd8e3eef1f68"/>
  </ds:schemaRefs>
</ds:datastoreItem>
</file>

<file path=customXml/itemProps4.xml><?xml version="1.0" encoding="utf-8"?>
<ds:datastoreItem xmlns:ds="http://schemas.openxmlformats.org/officeDocument/2006/customXml" ds:itemID="{13298C69-3B64-41CC-A38A-674E6D9750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mariusz-marczak</cp:lastModifiedBy>
  <cp:lastPrinted>2022-10-26T10:47:45Z</cp:lastPrinted>
  <dcterms:created xsi:type="dcterms:W3CDTF">2011-04-01T08:17:29Z</dcterms:created>
  <dcterms:modified xsi:type="dcterms:W3CDTF">2023-11-02T11:49:37Z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Konsultacje Energetyczne KAMIŃSKI I KRAŚNIEWSKI</vt:lpwstr>
  </property>
  <property fmtid="{D5CDD505-2E9C-101B-9397-08002B2CF9AE}" pid="3" name="Order">
    <vt:lpwstr>3677300.00000000</vt:lpwstr>
  </property>
  <property fmtid="{D5CDD505-2E9C-101B-9397-08002B2CF9AE}" pid="4" name="ComplianceAssetId">
    <vt:lpwstr/>
  </property>
  <property fmtid="{D5CDD505-2E9C-101B-9397-08002B2CF9AE}" pid="5" name="display_urn:schemas-microsoft-com:office:office#Author">
    <vt:lpwstr>Konsultacje Energetyczne KAMIŃSKI I KRAŚNIEWSKI</vt:lpwstr>
  </property>
  <property fmtid="{D5CDD505-2E9C-101B-9397-08002B2CF9AE}" pid="6" name="ContentTypeId">
    <vt:lpwstr>0x010100A7DBDAECC3E5E44AB22632961DC9FFE3</vt:lpwstr>
  </property>
  <property fmtid="{D5CDD505-2E9C-101B-9397-08002B2CF9AE}" pid="7" name="MediaServiceImageTags">
    <vt:lpwstr/>
  </property>
</Properties>
</file>