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600"/>
  </bookViews>
  <sheets>
    <sheet name="Arkusz1" sheetId="1" r:id="rId1"/>
  </sheets>
  <definedNames>
    <definedName name="_xlnm.Print_Area" localSheetId="0">Arkusz1!$B$4:$O$28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/>
  <c r="E9" l="1"/>
  <c r="E20" l="1"/>
  <c r="E19"/>
  <c r="E18"/>
  <c r="J19"/>
  <c r="J18"/>
  <c r="J9"/>
  <c r="J8"/>
  <c r="J7"/>
  <c r="E10" l="1"/>
  <c r="E14"/>
  <c r="E13"/>
  <c r="G20"/>
  <c r="G19"/>
  <c r="G18"/>
  <c r="G9"/>
  <c r="J20"/>
  <c r="K21" l="1"/>
  <c r="E15"/>
  <c r="K8"/>
  <c r="K7"/>
  <c r="K9"/>
  <c r="E17" l="1"/>
  <c r="J17" s="1"/>
  <c r="K17" s="1"/>
  <c r="E16"/>
  <c r="J16" s="1"/>
  <c r="K16" s="1"/>
  <c r="K10"/>
  <c r="J10"/>
  <c r="J14"/>
  <c r="K14" s="1"/>
  <c r="K20" l="1"/>
  <c r="K19"/>
  <c r="K18"/>
  <c r="J15"/>
  <c r="K15" s="1"/>
  <c r="J13"/>
  <c r="K13" l="1"/>
  <c r="K22" s="1"/>
  <c r="K23" s="1"/>
  <c r="J22"/>
  <c r="J23" s="1"/>
</calcChain>
</file>

<file path=xl/sharedStrings.xml><?xml version="1.0" encoding="utf-8"?>
<sst xmlns="http://schemas.openxmlformats.org/spreadsheetml/2006/main" count="51" uniqueCount="36">
  <si>
    <t>Opis</t>
  </si>
  <si>
    <t>Wartość netto zł</t>
  </si>
  <si>
    <t>Wartość brutto zł</t>
  </si>
  <si>
    <t>Uwagi</t>
  </si>
  <si>
    <t>Sprzedaż energii elektrycznej zł/kWh</t>
  </si>
  <si>
    <t>kWh</t>
  </si>
  <si>
    <t>Opłata za obsługę rozliczeń – zł/m-c</t>
  </si>
  <si>
    <t>Razem energia elektryczna  czynna</t>
  </si>
  <si>
    <t>suma energii</t>
  </si>
  <si>
    <t>Dystrybucja energii elektrycznej</t>
  </si>
  <si>
    <t>Stawka jakościowa – zł/kWh</t>
  </si>
  <si>
    <t>Stawka opłaty abonamentowej zł/układ pom.</t>
  </si>
  <si>
    <t>Razem dystrybucja energii elektrycznej</t>
  </si>
  <si>
    <t xml:space="preserve">OGÓŁEM (razem energia elektryczna + razem dystrybucja </t>
  </si>
  <si>
    <t xml:space="preserve">Czas trwania umowy </t>
  </si>
  <si>
    <t>Ilość szacunkowa podana przez Zamawiającego</t>
  </si>
  <si>
    <t>Cena jednostkowa netto zł</t>
  </si>
  <si>
    <t xml:space="preserve">Szczyt </t>
  </si>
  <si>
    <t>Poza szczytem</t>
  </si>
  <si>
    <t>Składnik zmienny stawki sieciowej – zł/kWh szczyt</t>
  </si>
  <si>
    <t>Składnik zmienny stawki sieciowej – zł/kWh poza szczytem</t>
  </si>
  <si>
    <t xml:space="preserve">Stawka opłaty przejściowej – zł/kW/miesiąc </t>
  </si>
  <si>
    <t>Składnik stały stawki sieciowej zł/kW/miesiąc</t>
  </si>
  <si>
    <t>Opłata OZE</t>
  </si>
  <si>
    <t>miesiące</t>
  </si>
  <si>
    <t>szt</t>
  </si>
  <si>
    <t>Łączna moc umowna</t>
  </si>
  <si>
    <t>Ilość punktów odbioru</t>
  </si>
  <si>
    <t>punkty odbioru</t>
  </si>
  <si>
    <t>m-cy</t>
  </si>
  <si>
    <t>kW/m-c</t>
  </si>
  <si>
    <t>Stawka opłaty kogeneracyjnej - zł/kWh</t>
  </si>
  <si>
    <t>Opłata mocowa</t>
  </si>
  <si>
    <t>GRUPA TARYFOWA C12w</t>
  </si>
  <si>
    <t>12 m-cy</t>
  </si>
  <si>
    <t>Gmina Nowe Ostrowy</t>
  </si>
</sst>
</file>

<file path=xl/styles.xml><?xml version="1.0" encoding="utf-8"?>
<styleSheet xmlns="http://schemas.openxmlformats.org/spreadsheetml/2006/main">
  <numFmts count="1">
    <numFmt numFmtId="164" formatCode="#,##0.00000\ _z_ł"/>
  </numFmts>
  <fonts count="10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i/>
      <u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2" borderId="29" xfId="0" applyNumberFormat="1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4" borderId="28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3" fontId="2" fillId="2" borderId="31" xfId="0" applyNumberFormat="1" applyFont="1" applyFill="1" applyBorder="1" applyAlignment="1">
      <alignment horizontal="center" vertical="center" wrapText="1"/>
    </xf>
    <xf numFmtId="3" fontId="3" fillId="2" borderId="31" xfId="0" applyNumberFormat="1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36"/>
  <sheetViews>
    <sheetView tabSelected="1" zoomScale="90" zoomScaleNormal="90" workbookViewId="0">
      <selection activeCell="C1" sqref="C1"/>
    </sheetView>
  </sheetViews>
  <sheetFormatPr defaultColWidth="9.140625" defaultRowHeight="15"/>
  <cols>
    <col min="1" max="1" width="9.140625" style="11"/>
    <col min="2" max="2" width="3" style="11" customWidth="1"/>
    <col min="3" max="3" width="27.5703125" style="11" customWidth="1"/>
    <col min="4" max="4" width="19.42578125" style="11" customWidth="1"/>
    <col min="5" max="5" width="4.28515625" style="11" customWidth="1"/>
    <col min="6" max="6" width="12.42578125" style="11" bestFit="1" customWidth="1"/>
    <col min="7" max="7" width="5.28515625" style="11" customWidth="1"/>
    <col min="8" max="8" width="4.7109375" style="11" bestFit="1" customWidth="1"/>
    <col min="9" max="9" width="16.140625" style="29" customWidth="1"/>
    <col min="10" max="10" width="14.140625" style="11" customWidth="1"/>
    <col min="11" max="11" width="12.140625" style="11" customWidth="1"/>
    <col min="12" max="12" width="11.28515625" style="11" customWidth="1"/>
    <col min="13" max="14" width="9.140625" style="11"/>
    <col min="15" max="15" width="4.5703125" style="11" customWidth="1"/>
    <col min="16" max="16384" width="9.140625" style="11"/>
  </cols>
  <sheetData>
    <row r="1" spans="2:12">
      <c r="C1" s="11" t="s">
        <v>35</v>
      </c>
    </row>
    <row r="2" spans="2:12" ht="15.75">
      <c r="C2" s="11">
        <v>2024</v>
      </c>
      <c r="D2" s="96" t="s">
        <v>33</v>
      </c>
      <c r="E2" s="96"/>
      <c r="F2" s="96"/>
      <c r="G2" s="50"/>
      <c r="H2" s="50"/>
      <c r="I2" s="51" t="s">
        <v>34</v>
      </c>
    </row>
    <row r="3" spans="2:12" ht="15.75" thickBot="1"/>
    <row r="4" spans="2:12" ht="15" customHeight="1">
      <c r="B4" s="56"/>
      <c r="C4" s="61" t="s">
        <v>0</v>
      </c>
      <c r="D4" s="97"/>
      <c r="E4" s="61" t="s">
        <v>15</v>
      </c>
      <c r="F4" s="62"/>
      <c r="G4" s="62"/>
      <c r="H4" s="63"/>
      <c r="I4" s="57" t="s">
        <v>16</v>
      </c>
      <c r="J4" s="59" t="s">
        <v>1</v>
      </c>
      <c r="K4" s="59" t="s">
        <v>2</v>
      </c>
      <c r="L4" s="59" t="s">
        <v>3</v>
      </c>
    </row>
    <row r="5" spans="2:12" ht="18" customHeight="1">
      <c r="B5" s="56"/>
      <c r="C5" s="98"/>
      <c r="D5" s="99"/>
      <c r="E5" s="64"/>
      <c r="F5" s="65"/>
      <c r="G5" s="65"/>
      <c r="H5" s="66"/>
      <c r="I5" s="58"/>
      <c r="J5" s="60"/>
      <c r="K5" s="60"/>
      <c r="L5" s="60"/>
    </row>
    <row r="6" spans="2:12" ht="15.75" thickBot="1">
      <c r="B6" s="56"/>
      <c r="C6" s="100"/>
      <c r="D6" s="101"/>
      <c r="E6" s="67"/>
      <c r="F6" s="68"/>
      <c r="G6" s="68"/>
      <c r="H6" s="69"/>
      <c r="I6" s="58"/>
      <c r="J6" s="60"/>
      <c r="K6" s="60"/>
      <c r="L6" s="60"/>
    </row>
    <row r="7" spans="2:12" ht="30" customHeight="1" thickBot="1">
      <c r="C7" s="86" t="s">
        <v>4</v>
      </c>
      <c r="D7" s="19" t="s">
        <v>17</v>
      </c>
      <c r="E7" s="78">
        <v>5637</v>
      </c>
      <c r="F7" s="79"/>
      <c r="G7" s="72" t="s">
        <v>5</v>
      </c>
      <c r="H7" s="73"/>
      <c r="I7" s="43">
        <v>0</v>
      </c>
      <c r="J7" s="39">
        <f>I7*E7</f>
        <v>0</v>
      </c>
      <c r="K7" s="39">
        <f>J7*1.23</f>
        <v>0</v>
      </c>
      <c r="L7" s="40"/>
    </row>
    <row r="8" spans="2:12" ht="30" customHeight="1" thickBot="1">
      <c r="C8" s="87"/>
      <c r="D8" s="12" t="s">
        <v>18</v>
      </c>
      <c r="E8" s="80">
        <v>8455</v>
      </c>
      <c r="F8" s="81"/>
      <c r="G8" s="74" t="s">
        <v>5</v>
      </c>
      <c r="H8" s="75"/>
      <c r="I8" s="43">
        <v>0</v>
      </c>
      <c r="J8" s="5">
        <f>I8*E8</f>
        <v>0</v>
      </c>
      <c r="K8" s="5">
        <f>J8*1.23</f>
        <v>0</v>
      </c>
      <c r="L8" s="21"/>
    </row>
    <row r="9" spans="2:12" ht="15.75" thickBot="1">
      <c r="C9" s="89" t="s">
        <v>6</v>
      </c>
      <c r="D9" s="90"/>
      <c r="E9" s="37">
        <f>D26</f>
        <v>11</v>
      </c>
      <c r="F9" s="30" t="s">
        <v>28</v>
      </c>
      <c r="G9" s="38">
        <f>D25</f>
        <v>12</v>
      </c>
      <c r="H9" s="30" t="s">
        <v>29</v>
      </c>
      <c r="I9" s="44">
        <v>0</v>
      </c>
      <c r="J9" s="6">
        <f>I9*D25*D26</f>
        <v>0</v>
      </c>
      <c r="K9" s="6">
        <f>J9*1.23</f>
        <v>0</v>
      </c>
      <c r="L9" s="3"/>
    </row>
    <row r="10" spans="2:12" ht="24.75" thickBot="1">
      <c r="C10" s="13" t="s">
        <v>7</v>
      </c>
      <c r="D10" s="13" t="s">
        <v>8</v>
      </c>
      <c r="E10" s="70">
        <f>(E7+E8)</f>
        <v>14092</v>
      </c>
      <c r="F10" s="71"/>
      <c r="G10" s="76" t="s">
        <v>5</v>
      </c>
      <c r="H10" s="77"/>
      <c r="I10" s="7"/>
      <c r="J10" s="8">
        <f>J9+J8+J7</f>
        <v>0</v>
      </c>
      <c r="K10" s="8">
        <f>K9+K8+K7</f>
        <v>0</v>
      </c>
      <c r="L10" s="21"/>
    </row>
    <row r="11" spans="2:12" ht="15.75" thickBot="1">
      <c r="C11" s="76"/>
      <c r="D11" s="91"/>
      <c r="E11" s="91"/>
      <c r="F11" s="91"/>
      <c r="G11" s="91"/>
      <c r="H11" s="91"/>
      <c r="I11" s="91"/>
      <c r="J11" s="91"/>
      <c r="K11" s="77"/>
      <c r="L11" s="21"/>
    </row>
    <row r="12" spans="2:12" ht="15.75" thickBot="1">
      <c r="C12" s="92" t="s">
        <v>9</v>
      </c>
      <c r="D12" s="93"/>
      <c r="E12" s="93"/>
      <c r="F12" s="93"/>
      <c r="G12" s="93"/>
      <c r="H12" s="93"/>
      <c r="I12" s="93"/>
      <c r="J12" s="93"/>
      <c r="K12" s="94"/>
      <c r="L12" s="31"/>
    </row>
    <row r="13" spans="2:12" ht="30" customHeight="1" thickBot="1">
      <c r="C13" s="78" t="s">
        <v>19</v>
      </c>
      <c r="D13" s="88"/>
      <c r="E13" s="102">
        <f>E7</f>
        <v>5637</v>
      </c>
      <c r="F13" s="103"/>
      <c r="G13" s="74" t="s">
        <v>5</v>
      </c>
      <c r="H13" s="75"/>
      <c r="I13" s="45">
        <v>0</v>
      </c>
      <c r="J13" s="9">
        <f>I13*E13</f>
        <v>0</v>
      </c>
      <c r="K13" s="20">
        <f>J13*1.23</f>
        <v>0</v>
      </c>
      <c r="L13" s="2"/>
    </row>
    <row r="14" spans="2:12" ht="30" customHeight="1" thickBot="1">
      <c r="C14" s="78" t="s">
        <v>20</v>
      </c>
      <c r="D14" s="88"/>
      <c r="E14" s="102">
        <f>E8</f>
        <v>8455</v>
      </c>
      <c r="F14" s="103"/>
      <c r="G14" s="74" t="s">
        <v>5</v>
      </c>
      <c r="H14" s="75"/>
      <c r="I14" s="46">
        <v>0</v>
      </c>
      <c r="J14" s="10">
        <f>I14*E14</f>
        <v>0</v>
      </c>
      <c r="K14" s="20">
        <f>J14*1.23</f>
        <v>0</v>
      </c>
      <c r="L14" s="3"/>
    </row>
    <row r="15" spans="2:12" ht="24" customHeight="1" thickBot="1">
      <c r="C15" s="80" t="s">
        <v>10</v>
      </c>
      <c r="D15" s="81"/>
      <c r="E15" s="70">
        <f>(E13+E14)</f>
        <v>14092</v>
      </c>
      <c r="F15" s="71"/>
      <c r="G15" s="74" t="s">
        <v>5</v>
      </c>
      <c r="H15" s="75"/>
      <c r="I15" s="47">
        <v>0</v>
      </c>
      <c r="J15" s="6">
        <f>I15*E15</f>
        <v>0</v>
      </c>
      <c r="K15" s="10">
        <f t="shared" ref="K15:K21" si="0">J15*1.23</f>
        <v>0</v>
      </c>
      <c r="L15" s="3"/>
    </row>
    <row r="16" spans="2:12" ht="24" customHeight="1" thickBot="1">
      <c r="C16" s="80" t="s">
        <v>31</v>
      </c>
      <c r="D16" s="81"/>
      <c r="E16" s="70">
        <f>E15</f>
        <v>14092</v>
      </c>
      <c r="F16" s="71"/>
      <c r="G16" s="74" t="s">
        <v>5</v>
      </c>
      <c r="H16" s="75"/>
      <c r="I16" s="48">
        <v>0</v>
      </c>
      <c r="J16" s="6">
        <f>I16*E16</f>
        <v>0</v>
      </c>
      <c r="K16" s="10">
        <f t="shared" si="0"/>
        <v>0</v>
      </c>
      <c r="L16" s="21"/>
    </row>
    <row r="17" spans="3:19" ht="24" customHeight="1" thickBot="1">
      <c r="C17" s="80" t="s">
        <v>23</v>
      </c>
      <c r="D17" s="81"/>
      <c r="E17" s="70">
        <f>E15</f>
        <v>14092</v>
      </c>
      <c r="F17" s="71"/>
      <c r="G17" s="74" t="s">
        <v>5</v>
      </c>
      <c r="H17" s="75"/>
      <c r="I17" s="48">
        <v>0</v>
      </c>
      <c r="J17" s="5">
        <f>I17*E17</f>
        <v>0</v>
      </c>
      <c r="K17" s="10">
        <f t="shared" si="0"/>
        <v>0</v>
      </c>
      <c r="L17" s="21"/>
    </row>
    <row r="18" spans="3:19" ht="27" customHeight="1" thickBot="1">
      <c r="C18" s="80" t="s">
        <v>21</v>
      </c>
      <c r="D18" s="81"/>
      <c r="E18" s="37">
        <f>E9</f>
        <v>11</v>
      </c>
      <c r="F18" s="22" t="s">
        <v>28</v>
      </c>
      <c r="G18" s="13">
        <f>D25</f>
        <v>12</v>
      </c>
      <c r="H18" s="22" t="s">
        <v>29</v>
      </c>
      <c r="I18" s="48">
        <v>0</v>
      </c>
      <c r="J18" s="5">
        <f>I18*D24*D25</f>
        <v>0</v>
      </c>
      <c r="K18" s="10">
        <f t="shared" si="0"/>
        <v>0</v>
      </c>
      <c r="L18" s="21"/>
    </row>
    <row r="19" spans="3:19" ht="15.75" thickBot="1">
      <c r="C19" s="80" t="s">
        <v>22</v>
      </c>
      <c r="D19" s="81"/>
      <c r="E19" s="37">
        <f>E9</f>
        <v>11</v>
      </c>
      <c r="F19" s="22" t="s">
        <v>28</v>
      </c>
      <c r="G19" s="13">
        <f>D25</f>
        <v>12</v>
      </c>
      <c r="H19" s="22" t="s">
        <v>29</v>
      </c>
      <c r="I19" s="48">
        <v>0</v>
      </c>
      <c r="J19" s="5">
        <f>I19*D24*D25</f>
        <v>0</v>
      </c>
      <c r="K19" s="10">
        <f t="shared" si="0"/>
        <v>0</v>
      </c>
      <c r="L19" s="21"/>
    </row>
    <row r="20" spans="3:19" ht="36" customHeight="1" thickBot="1">
      <c r="C20" s="80" t="s">
        <v>11</v>
      </c>
      <c r="D20" s="81"/>
      <c r="E20" s="37">
        <f>E9</f>
        <v>11</v>
      </c>
      <c r="F20" s="22" t="s">
        <v>28</v>
      </c>
      <c r="G20" s="13">
        <f>D25</f>
        <v>12</v>
      </c>
      <c r="H20" s="22" t="s">
        <v>29</v>
      </c>
      <c r="I20" s="48">
        <v>0</v>
      </c>
      <c r="J20" s="5">
        <f>I20*D25*D26</f>
        <v>0</v>
      </c>
      <c r="K20" s="10">
        <f t="shared" si="0"/>
        <v>0</v>
      </c>
      <c r="L20" s="21"/>
    </row>
    <row r="21" spans="3:19" ht="36" customHeight="1" thickBot="1">
      <c r="C21" s="80" t="s">
        <v>32</v>
      </c>
      <c r="D21" s="95"/>
      <c r="E21" s="54">
        <v>11</v>
      </c>
      <c r="F21" s="55" t="s">
        <v>28</v>
      </c>
      <c r="G21" s="52">
        <v>12</v>
      </c>
      <c r="H21" s="53" t="s">
        <v>29</v>
      </c>
      <c r="I21" s="49">
        <v>0</v>
      </c>
      <c r="J21" s="5">
        <f>E21*G21*I21</f>
        <v>0</v>
      </c>
      <c r="K21" s="10">
        <f t="shared" si="0"/>
        <v>0</v>
      </c>
      <c r="L21" s="21"/>
    </row>
    <row r="22" spans="3:19" ht="15.75" thickBot="1">
      <c r="C22" s="92" t="s">
        <v>12</v>
      </c>
      <c r="D22" s="93"/>
      <c r="E22" s="93"/>
      <c r="F22" s="93"/>
      <c r="G22" s="93"/>
      <c r="H22" s="93"/>
      <c r="I22" s="94"/>
      <c r="J22" s="8">
        <f>SUM(J13:J21)</f>
        <v>0</v>
      </c>
      <c r="K22" s="8">
        <f>SUM(K13:K21)</f>
        <v>0</v>
      </c>
      <c r="L22" s="21"/>
    </row>
    <row r="23" spans="3:19" ht="24" customHeight="1" thickBot="1">
      <c r="C23" s="82" t="s">
        <v>13</v>
      </c>
      <c r="D23" s="83"/>
      <c r="E23" s="83"/>
      <c r="F23" s="83"/>
      <c r="G23" s="83"/>
      <c r="H23" s="84"/>
      <c r="I23" s="85"/>
      <c r="J23" s="17">
        <f>J22+J10</f>
        <v>0</v>
      </c>
      <c r="K23" s="17">
        <f>K22+K10</f>
        <v>0</v>
      </c>
      <c r="L23" s="18"/>
    </row>
    <row r="24" spans="3:19">
      <c r="C24" s="32" t="s">
        <v>26</v>
      </c>
      <c r="D24" s="15">
        <v>15</v>
      </c>
      <c r="E24" s="23"/>
      <c r="F24" s="26" t="s">
        <v>30</v>
      </c>
      <c r="G24"/>
      <c r="H24"/>
      <c r="I24"/>
      <c r="J24"/>
      <c r="K24"/>
      <c r="L24"/>
      <c r="M24"/>
      <c r="N24"/>
      <c r="O24"/>
      <c r="P24"/>
    </row>
    <row r="25" spans="3:19">
      <c r="C25" s="33" t="s">
        <v>14</v>
      </c>
      <c r="D25" s="14">
        <v>12</v>
      </c>
      <c r="E25" s="24"/>
      <c r="F25" s="27" t="s">
        <v>24</v>
      </c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3:19" ht="15.75" thickBot="1">
      <c r="C26" s="34" t="s">
        <v>27</v>
      </c>
      <c r="D26" s="16">
        <v>11</v>
      </c>
      <c r="E26" s="25"/>
      <c r="F26" s="28" t="s">
        <v>25</v>
      </c>
      <c r="G26"/>
      <c r="H26"/>
      <c r="I26"/>
      <c r="J26"/>
      <c r="K26"/>
      <c r="L26"/>
      <c r="M26"/>
      <c r="N26"/>
      <c r="O26"/>
      <c r="P26"/>
      <c r="Q26"/>
      <c r="R26"/>
      <c r="S26"/>
    </row>
    <row r="27" spans="3:19">
      <c r="C27" s="42"/>
      <c r="G27"/>
      <c r="H27"/>
      <c r="I27"/>
      <c r="J27"/>
      <c r="K27"/>
      <c r="L27"/>
      <c r="M27"/>
      <c r="N27"/>
      <c r="O27"/>
      <c r="P27"/>
      <c r="Q27"/>
      <c r="R27"/>
      <c r="S27"/>
    </row>
    <row r="28" spans="3:19">
      <c r="C28" s="41"/>
    </row>
    <row r="29" spans="3:19">
      <c r="C29" s="35"/>
    </row>
    <row r="30" spans="3:19">
      <c r="C30" s="35"/>
    </row>
    <row r="31" spans="3:19">
      <c r="C31" s="1"/>
    </row>
    <row r="32" spans="3:19">
      <c r="C32" s="1"/>
    </row>
    <row r="33" spans="3:3">
      <c r="C33" s="36"/>
    </row>
    <row r="34" spans="3:3">
      <c r="C34" s="4"/>
    </row>
    <row r="35" spans="3:3">
      <c r="C35" s="4"/>
    </row>
    <row r="36" spans="3:3">
      <c r="C36" s="4"/>
    </row>
  </sheetData>
  <mergeCells count="39">
    <mergeCell ref="D2:F2"/>
    <mergeCell ref="K4:K6"/>
    <mergeCell ref="L4:L6"/>
    <mergeCell ref="C4:D6"/>
    <mergeCell ref="E17:F17"/>
    <mergeCell ref="G17:H17"/>
    <mergeCell ref="C16:D16"/>
    <mergeCell ref="E13:F13"/>
    <mergeCell ref="E14:F14"/>
    <mergeCell ref="C23:I23"/>
    <mergeCell ref="C17:D17"/>
    <mergeCell ref="C15:D15"/>
    <mergeCell ref="C7:C8"/>
    <mergeCell ref="C14:D14"/>
    <mergeCell ref="C9:D9"/>
    <mergeCell ref="C11:K11"/>
    <mergeCell ref="C12:K12"/>
    <mergeCell ref="C13:D13"/>
    <mergeCell ref="C18:D18"/>
    <mergeCell ref="C19:D19"/>
    <mergeCell ref="C20:D20"/>
    <mergeCell ref="C22:I22"/>
    <mergeCell ref="E16:F16"/>
    <mergeCell ref="G16:H16"/>
    <mergeCell ref="C21:D21"/>
    <mergeCell ref="B4:B6"/>
    <mergeCell ref="I4:I6"/>
    <mergeCell ref="J4:J6"/>
    <mergeCell ref="E4:H6"/>
    <mergeCell ref="E15:F15"/>
    <mergeCell ref="G7:H7"/>
    <mergeCell ref="G8:H8"/>
    <mergeCell ref="G10:H10"/>
    <mergeCell ref="G13:H13"/>
    <mergeCell ref="G14:H14"/>
    <mergeCell ref="G15:H15"/>
    <mergeCell ref="E7:F7"/>
    <mergeCell ref="E8:F8"/>
    <mergeCell ref="E10:F10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headerFooter>
    <oddHeader>&amp;CFORMULARZ CENOWY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FAB61196C43F409AF4D42F109B3F78" ma:contentTypeVersion="17" ma:contentTypeDescription="Utwórz nowy dokument." ma:contentTypeScope="" ma:versionID="f64edd87f9fba810b5c44efe1b86a313">
  <xsd:schema xmlns:xsd="http://www.w3.org/2001/XMLSchema" xmlns:xs="http://www.w3.org/2001/XMLSchema" xmlns:p="http://schemas.microsoft.com/office/2006/metadata/properties" xmlns:ns2="2d577696-1229-452a-9b19-cd8e3eef1f68" xmlns:ns3="7041a50b-7d7f-4b12-a622-d747cae9af99" targetNamespace="http://schemas.microsoft.com/office/2006/metadata/properties" ma:root="true" ma:fieldsID="fa3cb36ca3df10988a44a2c3fbf37544" ns2:_="" ns3:_="">
    <xsd:import namespace="2d577696-1229-452a-9b19-cd8e3eef1f68"/>
    <xsd:import namespace="7041a50b-7d7f-4b12-a622-d747cae9a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77696-1229-452a-9b19-cd8e3eef1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999883f-3841-4191-90fa-aeb93f1dab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1a50b-7d7f-4b12-a622-d747cae9a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750c7a-ece7-4d14-a2c9-b146cf83c657}" ma:internalName="TaxCatchAll" ma:showField="CatchAllData" ma:web="7041a50b-7d7f-4b12-a622-d747cae9a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1a50b-7d7f-4b12-a622-d747cae9af99" xsi:nil="true"/>
    <lcf76f155ced4ddcb4097134ff3c332f xmlns="2d577696-1229-452a-9b19-cd8e3eef1f6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C5BDDA-5B91-48A5-B18A-536F450AA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77696-1229-452a-9b19-cd8e3eef1f68"/>
    <ds:schemaRef ds:uri="7041a50b-7d7f-4b12-a622-d747cae9af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95831F-9D4B-46BE-9984-457B56BF36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C2B307-8F26-468E-AD17-472C8B4BFAE1}">
  <ds:schemaRefs>
    <ds:schemaRef ds:uri="http://purl.org/dc/elements/1.1/"/>
    <ds:schemaRef ds:uri="http://schemas.microsoft.com/office/2006/metadata/properties"/>
    <ds:schemaRef ds:uri="2d577696-1229-452a-9b19-cd8e3eef1f6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041a50b-7d7f-4b12-a622-d747cae9af9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Chojnacki</dc:creator>
  <cp:lastModifiedBy>mariusz-marczak</cp:lastModifiedBy>
  <cp:lastPrinted>2023-01-09T13:28:02Z</cp:lastPrinted>
  <dcterms:created xsi:type="dcterms:W3CDTF">2011-04-01T08:17:29Z</dcterms:created>
  <dcterms:modified xsi:type="dcterms:W3CDTF">2023-11-24T10:14:27Z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0x010100D3FAB61196C43F409AF4D42F109B3F78</vt:lpwstr>
  </property>
  <property fmtid="{D5CDD505-2E9C-101B-9397-08002B2CF9AE}" pid="3" name="Order">
    <vt:r8>3677500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